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01" activeTab="0"/>
  </bookViews>
  <sheets>
    <sheet name="Centralizator facultat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s>
  <definedNames>
    <definedName name="_xlnm._FilterDatabase" localSheetId="0" hidden="1">'Centralizator facultate'!$A$4:$AD$56</definedName>
    <definedName name="_xlnm.Print_Area" localSheetId="12">'I.12'!$A$2:$H$63</definedName>
    <definedName name="_xlnm.Print_Area" localSheetId="5">'I.5'!$A$1:$M$64</definedName>
  </definedNames>
  <calcPr fullCalcOnLoad="1"/>
</workbook>
</file>

<file path=xl/sharedStrings.xml><?xml version="1.0" encoding="utf-8"?>
<sst xmlns="http://schemas.openxmlformats.org/spreadsheetml/2006/main" count="6082" uniqueCount="2580">
  <si>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</si>
  <si>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</si>
  <si>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</si>
  <si>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</si>
  <si>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</si>
  <si>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</si>
  <si>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</si>
  <si>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</si>
  <si>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</si>
  <si>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</si>
  <si>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</si>
  <si>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</si>
  <si>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</si>
  <si>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</si>
  <si>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</si>
  <si>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</si>
  <si>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</si>
  <si>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</si>
  <si>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</si>
  <si>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</si>
  <si>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</si>
  <si>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</si>
  <si>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</si>
  <si>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</si>
  <si>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</si>
  <si>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</si>
  <si>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</si>
  <si>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</si>
  <si>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</si>
  <si>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</si>
  <si>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</si>
  <si>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</si>
  <si>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</si>
  <si>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</si>
  <si>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</si>
  <si>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</si>
  <si>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</si>
  <si>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</si>
  <si>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</si>
  <si>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</si>
  <si>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</si>
  <si>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</si>
  <si>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I11 - Modele de utilitate (micul brevet)</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</si>
  <si>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</si>
  <si>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</si>
  <si>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</si>
  <si>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</si>
  <si>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</si>
  <si>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</si>
  <si>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</si>
  <si>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</si>
  <si>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</si>
  <si>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</si>
  <si>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</si>
  <si>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</si>
  <si>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</si>
  <si>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</si>
  <si>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</si>
  <si>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</si>
  <si>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</si>
  <si>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Tipul articolulului (articol, abstract, book review, letter, etc.)</t>
  </si>
  <si>
    <t>Titlul conferinței / Titlul volumului / Titlul revistei</t>
  </si>
  <si>
    <t>ISSN / ISBN</t>
  </si>
  <si>
    <r>
      <t xml:space="preserve">* </t>
    </r>
    <r>
      <rPr>
        <b/>
        <sz val="10"/>
        <rFont val="Arial Narrow"/>
        <family val="2"/>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</si>
  <si>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</si>
  <si>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</si>
  <si>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</si>
  <si>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</si>
  <si>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</si>
  <si>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</si>
  <si>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</si>
  <si>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</si>
  <si>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</si>
  <si>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</si>
  <si>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</si>
  <si>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</si>
  <si>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</si>
  <si>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</si>
  <si>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</si>
  <si>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</si>
  <si>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</si>
  <si>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</si>
  <si>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</si>
  <si>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</si>
  <si>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</si>
  <si>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</si>
  <si>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</si>
  <si>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</si>
  <si>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</si>
  <si>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</si>
  <si>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</si>
  <si>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</si>
  <si>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</si>
  <si>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</si>
  <si>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</si>
  <si>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</si>
  <si>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</si>
  <si>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</si>
  <si>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</si>
  <si>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</si>
  <si>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</si>
  <si>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</si>
  <si>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</si>
  <si>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</si>
  <si>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</si>
  <si>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</si>
  <si>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</si>
  <si>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</si>
  <si>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</si>
  <si>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</si>
  <si>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</si>
  <si>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</si>
  <si>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</si>
  <si>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</si>
  <si>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</si>
  <si>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</si>
  <si>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</si>
  <si>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</si>
  <si>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</si>
  <si>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</si>
  <si>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</si>
  <si>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</si>
  <si>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</si>
  <si>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</si>
  <si>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</si>
  <si>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</si>
  <si>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</si>
  <si>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</si>
  <si>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</si>
  <si>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</si>
  <si>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</si>
  <si>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</si>
  <si>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</si>
  <si>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</si>
  <si>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</si>
  <si>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t>Finanțator</t>
  </si>
  <si>
    <t>Site www cu rezultatele competiției</t>
  </si>
  <si>
    <t>Data la care s-au afișat rezultatele</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</si>
  <si>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</si>
  <si>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</si>
  <si>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</si>
  <si>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</si>
  <si>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</si>
  <si>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</si>
  <si>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</si>
  <si>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</si>
  <si>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</si>
  <si>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</si>
  <si>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</si>
  <si>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</si>
  <si>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</si>
  <si>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</si>
  <si>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</si>
  <si>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</si>
  <si>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</si>
  <si>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</si>
  <si>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</si>
  <si>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</si>
  <si>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</si>
  <si>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</si>
  <si>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</si>
  <si>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</si>
  <si>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</si>
  <si>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</si>
  <si>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</si>
  <si>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</si>
  <si>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</si>
  <si>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</si>
  <si>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</si>
  <si>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</si>
  <si>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</si>
  <si>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</si>
  <si>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</si>
  <si>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</si>
  <si>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</si>
  <si>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</si>
  <si>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</si>
  <si>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</si>
  <si>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</si>
  <si>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</si>
  <si>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</si>
  <si>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</si>
  <si>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</si>
  <si>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</si>
  <si>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</si>
  <si>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</si>
  <si>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</si>
  <si>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</si>
  <si>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</si>
  <si>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</si>
  <si>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</si>
  <si>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</si>
  <si>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</si>
  <si>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</si>
  <si>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</si>
  <si>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</si>
  <si>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</si>
  <si>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</si>
  <si>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</si>
  <si>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</si>
  <si>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</si>
  <si>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</si>
  <si>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</si>
  <si>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</si>
  <si>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</si>
  <si>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Contractele de sponsorizare nu se iau în considerare la raportarea SIEPAS.</t>
  </si>
  <si>
    <t xml:space="preserve">Aplicaţia la proiect trebuie efectuată în numele ULBS şi trebuie notificată la Serviciul CD. </t>
  </si>
  <si>
    <t>Grad didactic la 01.01.2019</t>
  </si>
  <si>
    <r>
      <t xml:space="preserve">Articole încadrate “document type” ca </t>
    </r>
    <r>
      <rPr>
        <b/>
        <sz val="10"/>
        <rFont val="Arial Narrow"/>
        <family val="2"/>
      </rPr>
      <t xml:space="preserve">“Article” </t>
    </r>
    <r>
      <rPr>
        <sz val="10"/>
        <rFont val="Arial Narrow"/>
        <family val="2"/>
      </rPr>
      <t>sau</t>
    </r>
    <r>
      <rPr>
        <b/>
        <sz val="10"/>
        <rFont val="Arial Narrow"/>
        <family val="2"/>
      </rPr>
      <t xml:space="preserve">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indexate in AHCI.</t>
    </r>
  </si>
  <si>
    <r>
      <t xml:space="preserve">Articole încadrate “document type” ca </t>
    </r>
    <r>
      <rPr>
        <b/>
        <sz val="10"/>
        <rFont val="Arial Narrow"/>
        <family val="2"/>
      </rPr>
      <t xml:space="preserve">“Article” </t>
    </r>
    <r>
      <rPr>
        <sz val="10"/>
        <rFont val="Arial Narrow"/>
        <family val="2"/>
      </rPr>
      <t>sau</t>
    </r>
    <r>
      <rPr>
        <b/>
        <sz val="10"/>
        <rFont val="Arial Narrow"/>
        <family val="2"/>
      </rPr>
      <t xml:space="preserve">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</si>
  <si>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r>
      <t xml:space="preserve">Pentru anul raportării, dacă volumul conferinţei nu a fost încă indexat, pot fi raportate lucrări doar dacă se face dovada indexării volumelor anterioare ale conferinţei </t>
    </r>
    <r>
      <rPr>
        <sz val="10"/>
        <rFont val="Arial Narrow"/>
        <family val="2"/>
      </rPr>
      <t>(cel puțin una din ultimele două ediții ale conferinței trebuie să fie vizibile WoS).</t>
    </r>
  </si>
  <si>
    <t>Nu se raportează articole de tip Conference Paper.</t>
  </si>
  <si>
    <t>Se va anexa documentul doveditor (înregistrarea în buletinul oficial aferent) şi înregistrarea la Serviciul CD / CTC HPI-ULBS; respectiv dovada indexării ȋn TR.</t>
  </si>
  <si>
    <t>Se va anexa documentul doveditor pentru modelul de utilitate (înregistrarea în buletinul oficial aferent) şi înregistrarea la Serviciul CD / CTC HPI-ULBS.</t>
  </si>
  <si>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t>
    </r>
    <r>
      <rPr>
        <sz val="10"/>
        <rFont val="Arial Narrow"/>
        <family val="2"/>
      </rPr>
      <t xml:space="preserve">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</si>
  <si>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t>Lista editurilor internationale de prestigiu se regaseste pe site-ul Serviciului CD: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</si>
  <si>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</si>
  <si>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t>Proiectele instituționale (contracte ESAYEP-SEE, POCU, Erasmus+ KA1, contracte FDI, contracte ROSE, proiecte depuse la Primărie, proiecte depuse la Consiliul Județean, etc) nu se raportează.</t>
  </si>
  <si>
    <t>Plafon maxim anual: 450 puncte / proiect.</t>
  </si>
  <si>
    <r>
      <t xml:space="preserve">Se iau în calcul doar proiectele pentru care există la Serviciul CD </t>
    </r>
    <r>
      <rPr>
        <sz val="10"/>
        <rFont val="Arial Narrow"/>
        <family val="2"/>
      </rPr>
      <t>/ CTC-HPI ULBS</t>
    </r>
    <r>
      <rPr>
        <sz val="10"/>
        <color indexed="10"/>
        <rFont val="Arial Narrow"/>
        <family val="2"/>
      </rPr>
      <t xml:space="preserve"> </t>
    </r>
    <r>
      <rPr>
        <sz val="10"/>
        <color indexed="8"/>
        <rFont val="Arial Narrow"/>
        <family val="2"/>
      </rPr>
      <t xml:space="preserve">o copie a contractului de colaborare, precum şi o copie a raportului anual de activitate. </t>
    </r>
  </si>
  <si>
    <t xml:space="preserve">Punctajul se acordă directorului de proiect. La decizia directorului, pe baza unei adrese scrise şi semnate, punctajul poate fi împărţit între director şi membrii proiectului, fără a se depăși punctajul maxim admis / aplicație. </t>
  </si>
  <si>
    <t>Proiectele de mobilitate de tip MC / MCD (https://www.uefiscdi.ro/p1-dezvoltarea-sistemului-national-de-cd) se raporteaza la I17.</t>
  </si>
  <si>
    <t>Un proiect se punctează o singură dată (aplicația la proiect), nu se punctează proiectele în derulare.</t>
  </si>
  <si>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</si>
  <si>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Proiectele instituționale (contracte ESAYEP-SEE, POCU, Erasmus+ KA1, contracte FDI, contracte ROSE, proiecte depuse la Primărie, proiecte depuse la Consiliul Județean etc.) nu se raportează.</t>
  </si>
  <si>
    <t>Aplicațiile la proiectele de cercetare (inclusiv proiecte Erasmusm+ KA2) se raportează la I18. Nu se raportează niciun fel de proiecte aflate în derulare pentru care aplicația/contractul s-a punctat în anii precedenți la I.18.</t>
  </si>
  <si>
    <t>ANTOFIE Maria Mihaela</t>
  </si>
  <si>
    <t>FSAA2</t>
  </si>
  <si>
    <t>Conferenţiar</t>
  </si>
  <si>
    <t>ANTONIE Iuliana</t>
  </si>
  <si>
    <t>Şef lucrări</t>
  </si>
  <si>
    <t>BARBU Constantin Horia</t>
  </si>
  <si>
    <t>Profesor</t>
  </si>
  <si>
    <t>BARBU Ion</t>
  </si>
  <si>
    <t>BLAJ Robert</t>
  </si>
  <si>
    <t>BRATU Iulian Alexandru</t>
  </si>
  <si>
    <t>CĂPĂŢÂNĂ Ciprian</t>
  </si>
  <si>
    <t>Ş.l.</t>
  </si>
  <si>
    <t>CĂRĂTUŞ Mirela Aurora</t>
  </si>
  <si>
    <t>CREŢU Carmen Monica</t>
  </si>
  <si>
    <t>Conf.</t>
  </si>
  <si>
    <t>CRISTEA Ramona</t>
  </si>
  <si>
    <t>Ș.l.</t>
  </si>
  <si>
    <t>DANCIU Cristina Anca</t>
  </si>
  <si>
    <t>Prof.</t>
  </si>
  <si>
    <t>DRĂGHICI Olga</t>
  </si>
  <si>
    <t>DUMITRU Mariana Lenuţa</t>
  </si>
  <si>
    <t xml:space="preserve">GASPAR Eniko </t>
  </si>
  <si>
    <t>GEORGESCU Cecilia</t>
  </si>
  <si>
    <t>IAGĂRU Pompilica</t>
  </si>
  <si>
    <t>IAGĂRU Romulus</t>
  </si>
  <si>
    <t>IANCU Maria Lidia</t>
  </si>
  <si>
    <t>KETNEY Otto</t>
  </si>
  <si>
    <t>LENGYEL Ecaterina</t>
  </si>
  <si>
    <t>MIRONESCU Ion Dan</t>
  </si>
  <si>
    <t>MIRONESCU Monica</t>
  </si>
  <si>
    <t>MOISE George</t>
  </si>
  <si>
    <t>MOISE Maria Cristina</t>
  </si>
  <si>
    <t>NEDERIŢĂ Victor Vasile</t>
  </si>
  <si>
    <t>OANCEA Simona Rodica</t>
  </si>
  <si>
    <t>OGNEAN Claudia Felicia</t>
  </si>
  <si>
    <t>OGNEAN Mihai</t>
  </si>
  <si>
    <t>PĂCALĂ Mariana Liliana</t>
  </si>
  <si>
    <t xml:space="preserve">PĂŞCĂNUŢ Ioan </t>
  </si>
  <si>
    <t>POP Mihai Radu</t>
  </si>
  <si>
    <t>ŞANDRU Daniela Maria</t>
  </si>
  <si>
    <t>Asist.</t>
  </si>
  <si>
    <t>SAVA Camelia</t>
  </si>
  <si>
    <t>SAVATIE Mircea Benvenuto</t>
  </si>
  <si>
    <t>SIMTION Daniela Maria</t>
  </si>
  <si>
    <t>ŞIPOŞ Anca Sorina</t>
  </si>
  <si>
    <t>SPÂNU Simona Mariana</t>
  </si>
  <si>
    <t>TĂNASE Maria</t>
  </si>
  <si>
    <t>TIŢA Mihaela Adriana</t>
  </si>
  <si>
    <t>TIŢA Ovidiu</t>
  </si>
  <si>
    <t>TULBURE Anca</t>
  </si>
  <si>
    <t>TURTUREANU Adrian</t>
  </si>
  <si>
    <t>VĂDUVA Mihai</t>
  </si>
  <si>
    <t>VECERDEA (PAVEL) Petronela Bianca</t>
  </si>
  <si>
    <t>VONICA Ioan</t>
  </si>
  <si>
    <t>Bioprospecting Wild Biodiversity in Romania: Case Study-Gentiana lutea</t>
  </si>
  <si>
    <t>Sava, C., Antofie, MM</t>
  </si>
  <si>
    <t>Romanian Biotechnological Letters</t>
  </si>
  <si>
    <t>2248-3942</t>
  </si>
  <si>
    <t>Link</t>
  </si>
  <si>
    <t>10.25083/rbl/24.1/129.139</t>
  </si>
  <si>
    <t>WOS:000463708100015</t>
  </si>
  <si>
    <t>129-139</t>
  </si>
  <si>
    <t>Q4</t>
  </si>
  <si>
    <t>Antofie Mihaela</t>
  </si>
  <si>
    <t>The conservation of plant genetic resources for food and agriculture: the perspective of producers who are trading in Sibiu agri-food markets</t>
  </si>
  <si>
    <t>Antofie MM</t>
  </si>
  <si>
    <t>Scientific Papers Series-Management, Economic Engineering in Agriculture and Rural Development</t>
  </si>
  <si>
    <t> 2284-7995</t>
  </si>
  <si>
    <t>WOS:000503073800007</t>
  </si>
  <si>
    <t>55-60</t>
  </si>
  <si>
    <t>The Conservation of Plant Genetic Resources For Food And Agriculture: Sellers’perspectives Analysis From Sibiu’s Agri-Food Markets</t>
  </si>
  <si>
    <t>Sava C, Antofie MM</t>
  </si>
  <si>
    <t>WOS:000503073800066</t>
  </si>
  <si>
    <t>507-512</t>
  </si>
  <si>
    <t>The Conservation Of Plant Genetic Resources For Food And Agriculture: Consumers’perspectives Analysis In Sibiu Agri-Food Markets.</t>
  </si>
  <si>
    <t>WOS:000503073800065</t>
  </si>
  <si>
    <t>499-506</t>
  </si>
  <si>
    <t>The incidence of apple" Venturia inaequalis" in traditional orchards of Fântânele village, Sibiu County, Romania</t>
  </si>
  <si>
    <t>Barbu I., Antofie MM, Sava C</t>
  </si>
  <si>
    <t>WOS:000503073800013</t>
  </si>
  <si>
    <t>93-98</t>
  </si>
  <si>
    <t>Managementul integrat al gradinilor traditionale sibiene: Ghid de bune practici pentru consilii locale</t>
  </si>
  <si>
    <t>Maria-Mihaela Antofie,Camelia Sava,Roba, Sotropa, Halmaghi, Ittu</t>
  </si>
  <si>
    <t xml:space="preserve">FSAA2 </t>
  </si>
  <si>
    <t>Universității "Lucian Blaga" din Sibiu</t>
  </si>
  <si>
    <t xml:space="preserve"> 978-606-121-710-6</t>
  </si>
  <si>
    <t>noiembrie</t>
  </si>
  <si>
    <t>Evaluarea în teren a resurselor genetice pentru alimentaţie şi agricultură</t>
  </si>
  <si>
    <t>Antofie MM, Sava C, Mathe E</t>
  </si>
  <si>
    <t>FSAA2, Univ Debrecin Hungary</t>
  </si>
  <si>
    <t>978-606-12-1710-6</t>
  </si>
  <si>
    <t>decembrie</t>
  </si>
  <si>
    <t>Educaţie în gastronomie / Education in gastronomy</t>
  </si>
  <si>
    <t>Maria-Mihaela Antofie, Camelia Sava, Cristina Danciu</t>
  </si>
  <si>
    <t>FSAA2, FSEC3</t>
  </si>
  <si>
    <t>978-606-12-1711-3</t>
  </si>
  <si>
    <t>Antofie, M. M., &amp; Sava, C. S.</t>
  </si>
  <si>
    <t>Crops varieties under conservation: study case cultivated Triticum ssp. Scientific Papers Series-Management, Economic Engineering in Agriculture and Rural Development, 2018, 18(1), 61-66.</t>
  </si>
  <si>
    <t>Korkhova, M., Panfilova, A., Chernova, A., &amp; Rozhok, O. (2019). The effect of pre-sowing seed treatment with biopreparations on productivity of cultivars of Triticum spelta L. AgroLife Scientific Journal, 8(1), 120-127.</t>
  </si>
  <si>
    <t>WOS:000469997600015</t>
  </si>
  <si>
    <t>Khaliq, R., Tita, O., Antofie, M. M., &amp; Sava, C.</t>
  </si>
  <si>
    <t>Industrial application of psyllium: an overview. ACTA Universitatis Cibiniensis, 2015, 67(1), 210-214.</t>
  </si>
  <si>
    <t>Franco, E. A. N., Sanches-Silva, A., Ribeiro-Santos, R., &amp; de Melo, N. R. (2019). Psyllium (Plantago ovata Forsk): From evidence of health benefits to its food application. Trends in Food Science &amp; Technology.96: 166-175.</t>
  </si>
  <si>
    <t>WOS:000510972200015</t>
  </si>
  <si>
    <t>Industrial application of psyllium: an overview, 2015/9/1, Jurnal
ACTA Universitatis Cibiniensis, Volumul
67, Numărul 1, Pagini
210-214</t>
  </si>
  <si>
    <t xml:space="preserve">Prashant Rajaram Virkar, Abhishek Sunil Shinde, Studies on Formulation and Preparation of Banana Peel Powder Bar Incorporated with Psyllium Husk(2019) Journal of Food Science &amp; Technology 4(8) </t>
  </si>
  <si>
    <t>http://www.openaccessjournals.siftdesk.org/articles/pdf/Preparation-of-Banana-Peel-Powder-Bar-Incorporated-with-Psyllium-Husk20191031064041.pdf</t>
  </si>
  <si>
    <t>Google Scholar</t>
  </si>
  <si>
    <t>Author links open overlay panelElisangela Aparecida NazarioFrancoabAnaSanches-SilvacdRegianeRibeiro-SantoseNathália Ramosde Melobf, Psyllium (Plantago ovata Forsk): From evidence of health benefits to its food application, Trends in Food Science &amp; Technology
Volume 96, February 2020, Pages 166-175</t>
  </si>
  <si>
    <t>https://www.sciencedirect.com/science/article/pii/S092422441830791X?casa_token=wFmK765Z490AAAAA:D8lPShQtwQO6VzhY05-f3p8raJeo2j20Ucwab8nREcJxoZCCX0jaK2TLkhn79pJe_OZXprasUw</t>
  </si>
  <si>
    <t>WOS</t>
  </si>
  <si>
    <t>Doroftei, E., Antofie, M. M., Sava, D., &amp; Arcuş, M.</t>
  </si>
  <si>
    <t xml:space="preserve"> Cytogenetic effects induced by manganese and lead microelements on germination at Allium cepa. Bot. Serb, 2010, 34, 115-121.</t>
  </si>
  <si>
    <t>Sarac, I., Bonciu, E., Butnariu, M., Petrescu, I., &amp; Madosa, E. (2019). Evaluation of the cytotoxic and genotoxic potential of some heavy metals by use of Allium test. Caryologia. International Journal of Cytology, Cytosystematics and Cytogenetics, 72(2), 37-43.</t>
  </si>
  <si>
    <t>WOS:000516775100005</t>
  </si>
  <si>
    <t xml:space="preserve">Antofie, M.M., Barbu, I., Sand, C. S., &amp; Blaj, R. </t>
  </si>
  <si>
    <t xml:space="preserve"> Traditional orchards in Romania: case study Fântânele, Sibiu County. Genetic resources and crop evolution, 2016, 63(6), 1035-1048. </t>
  </si>
  <si>
    <t>Bratu, I. A. (2019). Open source solutions to improve the quality of sustainable forest management. In MATEC Web of Conferences (Vol. 290, p. 11003). EDP Sciences.</t>
  </si>
  <si>
    <t>Google Scholar, ProQuest</t>
  </si>
  <si>
    <t>Antofie, M. M</t>
  </si>
  <si>
    <t xml:space="preserve">Current political commitments’ challenges for ex situ conservation of plant genetic resources for food and agriculture. Analele Universităţii din Oradea, Fascicula Biologie, 2011, XVIII(2), 157-163. </t>
  </si>
  <si>
    <t>Dar, Z. A., Bhat, R. A., Bhat, J. I., Mir, S. A., Amin, A., Rashid, A., ... &amp; Lone, R. (2019). Microbial Diversity and Their Role in Plant and Soil Health Under Stress Conditions. In In vitro Plant Breeding towards Novel Agronomic Traits (pp. 149-166). Springer, Singapore.</t>
  </si>
  <si>
    <t xml:space="preserve">Springer, Google Scholar, Book, </t>
  </si>
  <si>
    <t>Journal of Plant and Animal Ecology</t>
  </si>
  <si>
    <t>https://openaccesspub.org/journal/jpae</t>
  </si>
  <si>
    <t>1.05.2019</t>
  </si>
  <si>
    <t> "Histories of Food in Central-East Europe"</t>
  </si>
  <si>
    <t>națională</t>
  </si>
  <si>
    <t>https://ms-my.facebook.com/events/lucian-blaga-university-of-sibiu/histories-of-food-in-central-east-europe/1363073620527043/</t>
  </si>
  <si>
    <t>organizator principal</t>
  </si>
  <si>
    <t>24-26 oct 2019</t>
  </si>
  <si>
    <t>Viața în eprubetă</t>
  </si>
  <si>
    <t>Noaptea cercetătorilor</t>
  </si>
  <si>
    <t>http://cercetare.ulbsibiu.ro/nc.html</t>
  </si>
  <si>
    <t>27 sept. 2019</t>
  </si>
  <si>
    <t>Plant Domestication, Migrations and the Development of diet basis in South East Transylvania</t>
  </si>
  <si>
    <t>Antofie MM, Sava C</t>
  </si>
  <si>
    <t>Nature for all, Romania</t>
  </si>
  <si>
    <t>Regional Conservation Forum 2019</t>
  </si>
  <si>
    <t>https://www.iucn.org/regions/eastern-europe-and-central-asia/events/regional-conservation-forum-2019</t>
  </si>
  <si>
    <t>1-3 iulie 2019</t>
  </si>
  <si>
    <t>Analele Universităţii din Oradea, Fascicula Biologie</t>
  </si>
  <si>
    <t>WoS, Scopus</t>
  </si>
  <si>
    <t>https://www.bioresearch.ro/revistaen.html</t>
  </si>
  <si>
    <t>Științe Agricole, Industrie Alimentară și Protecția Medului</t>
  </si>
  <si>
    <t>THE MELLIFEROUS POTENTIAL OF THE FLORA IN THE GUSTERITA LOCALITY, SIBIU COUNTY, ROMANIA</t>
  </si>
  <si>
    <t>Antonie Iuliana</t>
  </si>
  <si>
    <t>ȘAIPA</t>
  </si>
  <si>
    <t>SCIENTIFIC PAPERS-SERIES MANAGEMENT ECONOMIC ENGINEERING IN AGRICULTURE AND RURAL DEVELOPMENT</t>
  </si>
  <si>
    <t>2284-7995</t>
  </si>
  <si>
    <t>http://managementjournal.usamv.ro/pdf/vol.19_3/Art8.pdf</t>
  </si>
  <si>
    <t>WOS:000503073800008</t>
  </si>
  <si>
    <t>61-66</t>
  </si>
  <si>
    <t>A MELIFER BASE FROM MARGINIMEA SIBIULUI. CASE STUDY-SALISTE</t>
  </si>
  <si>
    <t>ANALYSIS OF THE ENERGY INPUT-OUTPUT OF HONEY PRODUCTION IN THE MOUNTAINOUS AREA OF ROMANIA, Moraru, Radu-Adrian; Bodescu, Dan; Magdici, Maria; et al.
ENVIRONMENTAL ENGINEERING AND MANAGEMENT JOURNAL   Volume: 18   Issue: 11   Pages: 2429-2440,  2019</t>
  </si>
  <si>
    <t>http://www.eemj.eu/index.php/EEMJ/article/view/3997</t>
  </si>
  <si>
    <t>https://apps.webofknowledge.com/full_record.do?product=WOS&amp;search_mode=GeneralSearch&amp;qid=3&amp;SID=F5769yV4zX2duLdaFSZ&amp;page=1&amp;doc=1</t>
  </si>
  <si>
    <t>HONEY RESOURCES OF AVRIG CITY (SIBIU COUNTY) AND ECONOMIC RELEVANCE</t>
  </si>
  <si>
    <t>Agrifood Economics and Sustainable Development in Contemporary Society Foreword, Andrei, Jean-Vasile, in:AGRIFOOD ECONOMICS AND SUSTAINABLE DEVELOPMENT IN CONTEMPORARY SOCIETY   Book Series: Advances in Environmental Engineering and Green Technologies   Pages: XV, 2019</t>
  </si>
  <si>
    <t>https://apps.webofknowledge.com/Search.do?product=WOS&amp;SID=F5769yV4zX2duLdaFSZ&amp;search_mode=GeneralSearch&amp;prID=75db3d65-a1f4-4d4e-a845-40cc5b34e8ae</t>
  </si>
  <si>
    <t>https://apps.webofknowledge.com/summary.do?product=WOS&amp;parentProduct=WOS&amp;search_mode=CitedRefList&amp;parentQid=8&amp;qid=9&amp;SID=E47HqvRKxcxdhyc7BGg&amp;colName=WOS&amp;&amp;page=2</t>
  </si>
  <si>
    <t>The Social, Economic, and Environmental Impact of Ecological Beekeeping in Romania, Popescu, Cristina Raluca Gh.; Popescu, Gheorghe N., In:AGRIFOOD ECONOMICS AND SUSTAINABLE DEVELOPMENT IN CONTEMPORARY SOCIETY   Book Series: Advances in Environmental Engineering and Green Technologies   Pages: 75-96   Published: 2019</t>
  </si>
  <si>
    <t>https://apps.webofknowledge.com/full_record.do?product=WOS&amp;search_mode=GeneralSearch&amp;qid=15&amp;SID=F5769yV4zX2duLdaFSZ&amp;page=1&amp;doc=6</t>
  </si>
  <si>
    <t>Blaj, Robert;Sand, Camelia ;Stanciu, Mirela, Antonie, Iuliana</t>
  </si>
  <si>
    <t>CONSIDERATION REGARDING THE FOREST IMPORTANCE IN THE SUSTAINABLE DEVELOPMENT</t>
  </si>
  <si>
    <t>Application of Fractal and Gray-Level Co-Occurrence Matrix Indices to Assess the Forest Dynamics in the Curvature Carpathians-Romania, Ciobotaru, Ana-Maria; Andronache, Ion; Ahammer, Helmut; et al.
SUSTAINABILITY   Volume: 11   Issue: 24     Article Number: 6927   Published: DEC 2 2019</t>
  </si>
  <si>
    <t>https://apps.webofknowledge.com/CitedFullRecord.do?product=WOS&amp;colName=WOS&amp;SID=E47HqvRKxcxdhyc7BGg&amp;search_mode=CitedFullRecord&amp;isickref=WOS:000393448300029</t>
  </si>
  <si>
    <t>https://apps.webofknowledge.com/full_record.do?product=WOS&amp;search_mode=CitingArticles&amp;qid=22&amp;SID=E47HqvRKxcxdhyc7BGg&amp;page=1&amp;doc=1</t>
  </si>
  <si>
    <t>Mărculescu, A., Vlase, L., Hanganu, D., Drăgulescu, C., Antonie, I., Neli-Kinga</t>
  </si>
  <si>
    <t>Polyphenols analysis from Thymus species. Proc Rom Acad Ser B. 2007;3:117-121.</t>
  </si>
  <si>
    <t>Antioxidant Activity of Thyme Waste Extract in O/W Emulsions, El-Guendouz, Soukain;  Aazza, Smail; Dandlen, Susana Anahi; Majdoub, Nessrine ;  Lyoussi, Badiaa; Raposo, SRaposo, Sara; Antunes, Maria Dulce; Gomes, Vera ; Miguel, Maria Graca , Antioxidants 2019, 8, 243; doi:10.3390/antiox8080243</t>
  </si>
  <si>
    <t>https://www.mdpi.com/2076-3921/8/8/243/htm</t>
  </si>
  <si>
    <t>https://apps.webofknowledge.com/full_record.do?product=WOS&amp;search_mode=GeneralSearch&amp;qid=13&amp;SID=C2VBOwn9bcO5r5HwvvR&amp;page=1&amp;doc=4</t>
  </si>
  <si>
    <t>8,33</t>
  </si>
  <si>
    <t>Recent Advances in the Analysis of Rosmarinic Acid From Herbs in the Lamiaceae Family, Beatrix Sik, Viktória Kapcsándi, Rita Székelyhidi, Sage Journals, First Published July 15, 2019 Research Article 
https://doi.org/10.1177/1934578X19864216</t>
  </si>
  <si>
    <t>https://journals.sagepub.com/doi/pdf/10.1177/1934578X19864216</t>
  </si>
  <si>
    <t>https://apps.webofknowledge.com/full_record.do?product=WOS&amp;search_mode=GeneralSearch&amp;qid=8&amp;SID=C2VBOwn9bcO5r5HwvvR&amp;page=1&amp;doc=1</t>
  </si>
  <si>
    <t>Anmtonie Iuliana</t>
  </si>
  <si>
    <t>The economic importance of the biodiversity of the invertebrates fauna in the corn culture soil in Copşa Mică (Sibiu county) Romania</t>
  </si>
  <si>
    <t>The insects abundance monitoring in a meadow from Marita village (Valcea county, Romania), Cristina Stancă-Moise, Studia Universitatis “Vasile Goldiş”, Seria Ştiinţele Vieţii
Vol. 29, issue 3, 2019, pp. 106 - 113</t>
  </si>
  <si>
    <t>https://www.researchgate.net/profile/Cristina_Stanca_Moise/publication/339337351_THE_INSECTS_ABUNDANCE_MONITORING_IN_A_MEADOW_FROM_MARITA_VILLAGE_VALCEA_COUNTY_ROMANIA/links/5e4c1543a6fdccd965b0a19a/THE-INSECTS-ABUNDANCE-MONITORING-IN-A-MEADOW-FROM-MARITA-VILLAGE-VALCEA-COUNTY-ROMANIA.pdf</t>
  </si>
  <si>
    <t>in indexare SCOPUS</t>
  </si>
  <si>
    <t>Study upon the species Ips typographus L. (Coleoptera, Curculionidae) in the Răşinari forestry ecosystem, Sibiu county</t>
  </si>
  <si>
    <t xml:space="preserve">Research on the development of stem and bark dangers between the period of 2016-2018 in the Rășinari silvic range forest, Sibiu county, Stancă-Moise Cristina, Muzeul Olteniei Craiova. Oltenia. Studii şi comunicări. Ştiinţele Naturii. Tom. 35, No. 1/2019 </t>
  </si>
  <si>
    <t>http://olteniastudiisicomunicaristiintelenaturii.ro/cont/35_1/III.%20ANIMAL%20BIOLOGY%20III.a.%20INVERTEBRATES%20VARIOUS/16.%203%20Moise%20Nev.%20pt.%20publicat%202019.pdf</t>
  </si>
  <si>
    <t>in indexare, zoologiCal record</t>
  </si>
  <si>
    <t>Antonie Iuliana, Stanciu Mirela, Sand Camelia, Blaj Robert</t>
  </si>
  <si>
    <t>The researches regarding the biodiversity of the entomologic fauna of the corn cultures in the Sibiu county</t>
  </si>
  <si>
    <t>RESEARCHES CONCERNING EUROPEAN CORN BORER (Ostrinia nubilalis Hbn.) CONTROL, IN SOUTH-EAST OF THE ROMANIA, Georgescu Emil, Toader Maria, Lidia Cană, Rîșnoveanu Luxița, Scientific Papers. Series A. Agronomy, Vol. LXII, No. 1, 301-308, 2019</t>
  </si>
  <si>
    <t>http://agronomyjournal.usamv.ro/pdf/2019/issue_1/Art42.pdf</t>
  </si>
  <si>
    <t>https://apps.webofknowledge.com/full_record.do?product=WOS&amp;search_mode=GeneralSearch&amp;qid=25&amp;SID=F5769yV4zX2duLdaFSZ&amp;page=1&amp;doc=1</t>
  </si>
  <si>
    <t>Influence of the sowing data concerning maize leaf weevil (Tanymecus dilaticollis gyll) attack in atypically climatic conditions from spring period, in south-east of Romania, Georgescu Emil, Lidia Cană, Luxița Rășnoveanu, Lucrări Ştiinţifice – vol. 62(1): 39-44,2019, seria Agronomie</t>
  </si>
  <si>
    <t>http://www.uaiasi.ro/revagrois/volum/Vol-62-1_2019.pdf</t>
  </si>
  <si>
    <t>The biodiversity of the melliferous plants in the surroundings of the town Sebes (Alba county) and their economical importance</t>
  </si>
  <si>
    <t xml:space="preserve">Palynological evidence for the use of honey in funerary rites during the Classical Period at the Vani, Chichinadze Maia, Kvavadze  Eliso,  Martkoplishvil  Inga; Kacharava Darejan, Quaternary International, vol. 507, 24-33, Doi: 10.1016/j.quaint.2019.01.011 </t>
  </si>
  <si>
    <t>https://apps.webofknowledge.com/full_record.do?product=UA&amp;search_mode=GeneralSearch&amp;qid=34&amp;SID=C2VBOwn9bcO5r5HwvvR&amp;page=1&amp;doc=2</t>
  </si>
  <si>
    <t>Tanase Maria, Sand Camelia , Gheorghe Maria , Moise Cristina , Stanciu Mirela , Antonie Iuliana</t>
  </si>
  <si>
    <t>Research on the spreading of cuscuta in South-East Transylvania – Romania</t>
  </si>
  <si>
    <t>Host range of field dodder (Cuscuta campestris yuncker) in sugar beet fields (example from northeastern Croatia), Orkic, Ivanka; Stefanic, Edita; Antunovic, Slavica; Zima, Dinko; Kovacevic, Vesna; Stefanic, Ivan; Dimic, Darko, LISTY CUKROVARNICKE A REPARSKE, Volume: 135, Issue: 5-6, Pages: 198-203,  Published: MAY-JUN 2019</t>
  </si>
  <si>
    <t>http://www.cukr-listy.cz/on_line/2019/PDF/198-203.pdf</t>
  </si>
  <si>
    <t>https://apps.webofknowledge.com/full_record.do?product=UA&amp;search_mode=GeneralSearch&amp;qid=41&amp;SID=C2VBOwn9bcO5r5HwvvR&amp;page=1&amp;doc=1</t>
  </si>
  <si>
    <t>Honey resources of Avrig City (Sibiu county) and economic relevance</t>
  </si>
  <si>
    <t xml:space="preserve">Quality properties of the honey obtained in the locality of the Bazna, Sibiu county, Moise George, Muzeul Olteniei Craiova. Oltenia. Studii şi comunicări. Ştiinţele Naturii. Tom. 35, No. 2: 95-99,2019 </t>
  </si>
  <si>
    <t>http://olteniastudiisicomunicaristiintelenaturii.ro/cont/35_2/III.%20ANIMAL%20BIOLOGY%20III.a.%20INVERTEBRATES%20VARIOUS/12.%201%20Moise%20Nev.%20pt.%20publicat.pdf</t>
  </si>
  <si>
    <t>in indexare zoologiCal record</t>
  </si>
  <si>
    <t>Vlad-Antonie Iuliana, Ciobanu Rodica</t>
  </si>
  <si>
    <t xml:space="preserve">Der Arzt Viktor Weindel als Insektenkundler (1887-1966)  </t>
  </si>
  <si>
    <t xml:space="preserve">The species of macrolepidoptera collected  from Cisnădioara and Cisnădie, county Sibiu, existing within  the collection of dr. Viktor Weindel, Stancă-Moise Cristina, Muzeul Olteniei Craiova. Oltenia. Studii şi comunicări. Ştiinţele Naturii.  Tom. 35, No. 2, 114-120,2019   </t>
  </si>
  <si>
    <t>https://www.researchgate.net/publication/330243612_THE_SPECIES_OF_MACROLEPIDOPTERA_COLLECTED_FROM_THE_GUSTERITA_HILL_SIBIU_EXISTING_WITHIN_THE_COLLECTION_OF_DR_VIKTOR_WEINDEL</t>
  </si>
  <si>
    <t>Antonie, Iuliana</t>
  </si>
  <si>
    <t>Blaj Robert</t>
  </si>
  <si>
    <t>cercetări privind determinarea, monitorizarea și păstrarea însușirilor organoleptice, fizico-chimice, microbiologice și tehnologice ale cărnurilor provenite de la populații locale de suine Mangalița și Bazna, crescute în condiții heterogene, pe teritoriul României</t>
  </si>
  <si>
    <t>Planul Sectorial ”Agricultură și Dezvoltare Rurală” - ADER 2022</t>
  </si>
  <si>
    <t>partener</t>
  </si>
  <si>
    <t>Responsabil partener Cărătuș Mirela</t>
  </si>
  <si>
    <t>https://www.madr.ro/docs/cercetare/2019/formular-7-castigatori-necastigatori-ader2022.pdf</t>
  </si>
  <si>
    <t>noiembrie 2019</t>
  </si>
  <si>
    <t>Microscopie asistată pe calculator</t>
  </si>
  <si>
    <t>Noaptea Cercetătorilor 2019</t>
  </si>
  <si>
    <t>http://cercetare.ulbsibiu.ro/NoapteaCercetatorilor/NC2019/ProgramNC2019scurt.pdf</t>
  </si>
  <si>
    <t>27.09.2029</t>
  </si>
  <si>
    <t>Din natură în farfurie - gastronomie ilustrată</t>
  </si>
  <si>
    <t>Barbu Constantin Horia</t>
  </si>
  <si>
    <t>ULBS</t>
  </si>
  <si>
    <t>978-606-12-1639-0</t>
  </si>
  <si>
    <t>martie</t>
  </si>
  <si>
    <t>Barbu Horia</t>
  </si>
  <si>
    <t xml:space="preserve">Pavel P-B (ULBS), Puschenreiter M (BOKU VIENA), Wenzel WW (BOKU VIENA), Diacu E (UP Buc.), Barbu CH (ULBS). </t>
  </si>
  <si>
    <t>Aided phytostabilization using Miscanthus sinensis × giganteus on heavy metal-contaminated soils</t>
  </si>
  <si>
    <t>Field trials of phytomining and phytoremediation: A critical review of influencing factors and effects of additives , Wang, Liuwei; Hou, Deyi; Shen, Zhengtao; et al, CRITICAL REVIEWS IN ENVIRONMENTAL SCIENCE AND TECHNOLOGY, 2019</t>
  </si>
  <si>
    <r>
      <t>DOI:</t>
    </r>
    <r>
      <rPr>
        <sz val="10"/>
        <rFont val="Arial Narrow"/>
        <family val="2"/>
      </rPr>
      <t> 10.1080/10643389.2019.1705724</t>
    </r>
  </si>
  <si>
    <t>WOS TR</t>
  </si>
  <si>
    <t>Study of potential availability of heavy metals to phytoremediation to use of ash from biomass combustion Sitarz-Palczak, E.; Galas, D.; Kalembkiewicz,  J. GLOBAL NEST JOURNAL  Volume: 21   Issue: 4   Pages: 430-437   Published: DEC 2019</t>
  </si>
  <si>
    <t>https://doi.org/10.1016/j.rser.2018.12.043</t>
  </si>
  <si>
    <t>Ecological restoration of heavy metal-contaminated soil using Na-bentonite and green compost coupled with the cultivation of the grass Festuca arundinacea Wasilkowski, Daniel; Nowak, Anna; Michalska, Justyna; et al. ECOLOGICAL ENGINEERING  Volume: 138   Pages: 420-433   Published: NOV 2019</t>
  </si>
  <si>
    <t>https://doi.org/10.1016/j.ecoleng.2019.08.004</t>
  </si>
  <si>
    <t>Opaline phytoliths in Miscanthus sinensis and its cyclone ash from a biomass-combustion facility Vigliaturo, Ruggero; Kehrli, Damaris; Garra, Patxi; et al. INDUSTRIAL CROPS AND PRODUCTS  Volume: 139     Article Number: UNSP 111539   Published: NOV 1 2019</t>
  </si>
  <si>
    <t>https://doi.org/10.1016/j.indcrop.2019.111539</t>
  </si>
  <si>
    <t>Phytoremediation potential of Miscanthus sinensis for mercury-polluted sites and its impacts on soil microbial community Zhao, Anqi; Gao, Lingyun; Chen, Buqing; et al. ENVIRONMENTAL SCIENCE AND POLLUTION RESEARCH  Volume: 26   Issue: 34   Pages: 34818-34829   Published: DEC 2019</t>
  </si>
  <si>
    <t>https://doi.org/10.1007/s11356-019-06563-3</t>
  </si>
  <si>
    <t>Cultivation of C4 perennial energy grasses on heavy metal contaminated arable land: Impact on soil, biomass, and photosynthetic traits Rusinowski, S.; Krzyzak, J.; Sitko, K.; et al. ENVIRONMENTAL POLLUTION  Volume: 250   Pages: 300-311   Published: JUL 2019</t>
  </si>
  <si>
    <t>https://doi.org/10.1016/j.envpol.2019.04.048</t>
  </si>
  <si>
    <t>Phytoremediation potential and physiological response of Miscanthus x giganteus cultivated on fertilized and non-fertilized flotation tailings Andrejic, Gordana; Sinzar-Sekulic, Jasmina; Prica, Milijana; et al. ENVIRONMENTAL SCIENCE AND POLLUTION RESEARCH</t>
  </si>
  <si>
    <t>https://doi.org/10.1007/s11356-019-06543-7</t>
  </si>
  <si>
    <t>Ongoing and emerging issues for sustainable bioenergy production on marginal lands in the Mediterranean regions Pulighe, Giuseppe; Bonati, Guido; Colangeli, Marco; et al. RENEWABLE &amp; SUSTAINABLE ENERGY REVIEWS  Volume: 103   Pages: 58-70   Published: APR 2019</t>
  </si>
  <si>
    <t>Assessment of the adaptive and phytoremediation potential of Miscanthusxgiganteus grown in flotation tailings Andrejic, Gordana; Sinzar-Sekulic, Jasmina; Prica, Milijana; et al. ARCHIVES OF BIOLOGICAL SCIENCES  Volume: 71   Issue: 4   Pages: 687-696 </t>
  </si>
  <si>
    <t>https://doi.org/10.2298/ABS190709051A.</t>
  </si>
  <si>
    <t>Phytoremediation: From Theory Toward Practice Pandey, Vimal Chandra; Bajpai, Omesh, Edited Pandey, VC; Bauddh, K PHYTOMANAGEMENT OF POLLUTED SITES: MARKET OPPORTUNITIES IN SUSTAINABLE PHYTOREMEDIATION  Pages: 1-49 </t>
  </si>
  <si>
    <t>DOI: 10.1016/B978-0-12-813912-7.00001-6</t>
  </si>
  <si>
    <t>Ongoing and emerging issues for sustainable bioenergy production on marginal lands in the Mediterranean regions, G Pulighe, G Bonati, M Colangeli, MM Morese et al. Renewable and Sustainable Energy Reviews, Volume 103, April 2019, Pages 58-70</t>
  </si>
  <si>
    <t>https://doi.org/10.1016/j.rser.2018.12.04</t>
  </si>
  <si>
    <t>Luyckx M., Berni R., Cai G., Lutts S., Guerriero G. (2019) Impact of Heavy Metals on Non-food Herbaceous Crops and Prophylactic Role of Si. In: Sablok G. (eds) Plant Metallomics and Functional Omics. Springer, Cham</t>
  </si>
  <si>
    <t>https://doi.org/10.1007/978-3-030-19103-0_11</t>
  </si>
  <si>
    <t>Pogrzeba M., Krzyżak J., Rusinowski S., McCalmont J.P., Jensen E. (2019) Energy Crop at Heavy Metal-Contaminated Arable Land as an Alternative for Food and Feed Production: Biomass Quantity and Quality. In: Sablok G. (eds) Plant Metallomics and Functional Omics. Springer, Cham</t>
  </si>
  <si>
    <t>Teodor Vintila,  Monica Dragomirescu, Veronica Croitoriu, Cornelia Vintila, Horia Barbu, Camelia Sand</t>
  </si>
  <si>
    <t>Saccharification of lignocellulose - with reference to Miscanthus- using different cellulases, Romanian Biotechnological Letters Vol. 15, No. 4, 2010,  pp. 5498-5504</t>
  </si>
  <si>
    <t>Patrick Mukumba, Golden Makaka, Sampson Mamphweli &amp; Peace-maker Masukume (2019) Design, construction and mathematical modelling of the performance of a biogas digester for a family in the Eastern Cape province, South Africa, African Journal of Science, Technology, Innovation and Development, 11:3, 391-398, DOI: 10.1080/20421338.2019.1577028</t>
  </si>
  <si>
    <t>DOI: 10.1080/20421338.2019.1577028</t>
  </si>
  <si>
    <t>Mansor, M. F., Hosen, M. S., &amp; Alam, M. Z. . (2019). Anaerobic co-digestion of sewage sludge and food waste as a promising alternative for waste management and energy production. Biological and Natural Resources Engineering Journal, 2(1), 26-46.</t>
  </si>
  <si>
    <t>https://journals.iium.edu.my/bnrej/index.php/bnrej/article/view/27</t>
  </si>
  <si>
    <r>
      <t>C. H. Barbu</t>
    </r>
    <r>
      <rPr>
        <sz val="10"/>
        <rFont val="Arial Narrow"/>
        <family val="2"/>
      </rPr>
      <t>, P. B. Pavel, C. Sand, M. R. Pop (toti ULBS)</t>
    </r>
  </si>
  <si>
    <t xml:space="preserve">Reduced Uptake of  Cd and Pb by Miscanthus Sinensis x Giganteus Cultivated on Polluted Soil and Its Use as Biofuel, ENVIRONMENTAL ENGINEERING AND MANAGEMENT JOURNAL 12 (2013), 2, 233-236 </t>
  </si>
  <si>
    <t xml:space="preserve">Hauptvogl, Martin, Marián Kotrla, Martin Prčík, Žaneta Pauková, Marián Kováčik, and Tomáš Lošák. "Phytoremediation Potential of Fast-Growing Energy Plants: Challenges and Perspectives – a Review". Polish Journal of Environmental Studies 29 no. 1 (2020): 505-516. </t>
  </si>
  <si>
    <t>doi:10.15244/pjoes/101621</t>
  </si>
  <si>
    <t>MR POP* , C. SAND* , H. BARBU* , M. BALAN**, A. GRUSEA*** , H. BOERIU**, A. POPA*</t>
  </si>
  <si>
    <t>Correlations between productivity elements in Lolium perenne L. species for new varieties resistant to drought , Analele Universităţii din Oradea - Fascicula Biologie Tom. XVII / 1, 2010, pp. 183-185 183</t>
  </si>
  <si>
    <t xml:space="preserve">MA Marijana P. Jovanović Todorović THE INFLUENCE OF THE METHOD AND DENSITY OF SOWING AND THE NITROGEN QUANTITY ON THE YIELD AND QUALITY OF PERENNIAL RYEGRASS SEEDS (Lolium perenne L.) - Doctoral dissertation </t>
  </si>
  <si>
    <t>http://uvidok.rcub.bg.ac.rs/bitstream/handle/123456789/3680/Doktorat.pdf?sequence=1</t>
  </si>
  <si>
    <t>Marculescu, A., C. Sand, C. Barbu, H.D. Babit and D. Hanganu</t>
  </si>
  <si>
    <t>Possibilities of influencing the biosynthesis and accumulation of the active principals in Chrysanthemum balsamita L. specie Roum. Biotech. Lett., 7 (1): 577-548, 2002</t>
  </si>
  <si>
    <t>Response of onion plants to foliar application of potassium and different levels of compost under sandy soil conditions Shafeek M.R., Aisha H. Ali, Asmaa R. Mahmoud, Nadia M. Omar and Y. I. Helmy, Current Science International ISSN: 2077-4435 Volume : 08 | Issue : 03| July- Sept.| 2019 Pages: 499-508</t>
  </si>
  <si>
    <t>http://www.curresweb.com/csi/csi/2019/499-508.pdf</t>
  </si>
  <si>
    <t xml:space="preserve">DN Kondo, Nutrient Management Options For Improving Growth, Yield And Quality Of Snap Bean (Phaseolus Vulgaris L.) In Embu County Teza de doctorat </t>
  </si>
  <si>
    <t>http://41.204.161.209/handle/11295/108450</t>
  </si>
  <si>
    <r>
      <t>Ibrahim, H.A.K., Khater, R.M.R. &amp; Hegab, R.H. Evaluate the effect of compost tea and some chelated micronutrients forms on black cumin productivity. </t>
    </r>
    <r>
      <rPr>
        <i/>
        <sz val="10"/>
        <rFont val="Arial Narrow"/>
        <family val="2"/>
      </rPr>
      <t>SN Appl. Sci.</t>
    </r>
    <r>
      <rPr>
        <sz val="10"/>
        <rFont val="Arial Narrow"/>
        <family val="2"/>
      </rPr>
      <t> </t>
    </r>
    <r>
      <rPr>
        <b/>
        <sz val="10"/>
        <rFont val="Arial Narrow"/>
        <family val="2"/>
      </rPr>
      <t>1, </t>
    </r>
    <r>
      <rPr>
        <sz val="10"/>
        <rFont val="Arial Narrow"/>
        <family val="2"/>
      </rPr>
      <t xml:space="preserve">28 (2019). </t>
    </r>
  </si>
  <si>
    <t>https://doi.org/10.1007/s42452-018-0031-x</t>
  </si>
  <si>
    <t>Barbu C.H., Pavel Petronela, Sand Camelia, Staicu S., Pop M.R</t>
  </si>
  <si>
    <t>MISCANTHUS SINENSIS GIGANTHEUS - A PHYTOEXCLUDER WITH COMMERCIAL VALUE, Modern Technologies and Biotechnologies for Environmental Protection, pag. 1-5, 2010</t>
  </si>
  <si>
    <t>STUDY ON RELATIONSHIP AMONG REWARD, WORK PRODUCTIVITY AND EMPLOYEES' PERFORMANCE, Rotea, CS ; Bocean, CG ; Ploscaru, CC; Logofatu, M, 2019 BASIQ INTERNATIONAL CONFERENCE: NEW TRENDS IN SUSTAINABLE BUSINESS AND CONSUMPTION, pag. 27-34, 2019</t>
  </si>
  <si>
    <t>http://basiq.ro/papers/2019/Study_on_Relationship_among_Reward,_Work_Productivity_and_Employees%E2%80%99_Performance.pdf</t>
  </si>
  <si>
    <t>Enhancing the productivity and quality of beetroot (Beta vulgaris) by using organic
manure and potassium foliar application, Shafeek M. R., Aisha H. Ali, Asmaa R. Mahmoud, Y. I. Helmy and Nadia M. Omar, Middle East Journal of Applied
Sciences, Volume : 09 | Issue :02 |April-June| 2019
Pages: 341-348</t>
  </si>
  <si>
    <t>http://www.curresweb.com/mejas/mejas/2019/341-348.pdf</t>
  </si>
  <si>
    <t>Ruth N Hull, Constantin-Horia Barbu, Nadezhda Goncharova</t>
  </si>
  <si>
    <t>Strategies to Enhance Environmental Security in Transition Countries, 2007</t>
  </si>
  <si>
    <t>Implementation of Sustainable Engineering Practices
CN Mulligan, CN Mulligan - Sustainable Engineering: Principles and …, 2019 - CRC Press</t>
  </si>
  <si>
    <t>https://www.researchgate.net/publication/332287558_Implementation_of_Sustainable_Engineering_Practices</t>
  </si>
  <si>
    <t>B Constantin-Horia, S Simona, P Gabriela, S Adrian</t>
  </si>
  <si>
    <t>Human factors in the floods of Romania, Threats to global water security, p. 187-192, Springer, Dordrecht</t>
  </si>
  <si>
    <t>Catalogue of Large Floods in Europe in the 20th Century, C ADAM, I PINSKWAR…, 2019</t>
  </si>
  <si>
    <t>https://books.google.ro/books?hl=ro&amp;lr=&amp;id=7uCsDwAAQBAJ&amp;oi=fnd&amp;pg=PA27&amp;ots=w02oghO0Gg&amp;sig=pe2Y6iDpo5OpgJSGCo6WCri7nJA&amp;redir_esc=y#v=onepage&amp;q&amp;f=false</t>
  </si>
  <si>
    <t>Metodă de reconstrucție ecologică a haldelorde steril și / sau cenușă rezultate din extragerea, procesarea și / sau arderea cărbunilor / RO 1302393 B1</t>
  </si>
  <si>
    <t>Coman Alexandru (Miscanthus Romania SRL), Sabău Ioan (Miscanthus Romania SRL), Dincă Lucian Constantin (ICAS Brasov), Barbu Constantin Horia (ULBS)</t>
  </si>
  <si>
    <t>29.11.2019</t>
  </si>
  <si>
    <t>Aparatura, tehnica si metoda de cercetare</t>
  </si>
  <si>
    <t>Barbu C.H.</t>
  </si>
  <si>
    <t>Noaptea cercetatorilor 2019</t>
  </si>
  <si>
    <t>http://cercetare.ulbsibiu.ro/NoapteaCercetatorilor/NC2019/ProgramNC2019lung.pdf</t>
  </si>
  <si>
    <t>27.09.2019</t>
  </si>
  <si>
    <t>Barbu Ion</t>
  </si>
  <si>
    <t xml:space="preserve">Barbu ION </t>
  </si>
  <si>
    <t>Asigurarea in bune condiți a bazei de practică a Fermei didactică RUSCIORI prin diversificarea si imbunătățirea calitații lucrărilor didactice și de cercetare organizate</t>
  </si>
  <si>
    <t>CNFIS-FDI,</t>
  </si>
  <si>
    <t>Iagăru Romulus</t>
  </si>
  <si>
    <t>aprilie 2019-decembrie 2019</t>
  </si>
  <si>
    <t>240000 ron,  http://www.cnfis.ro/wp-content/uploads/2019/04/Rezultate_finale-FDI2019-lista_proiecte_domenii_site.pdf</t>
  </si>
  <si>
    <t>240000 ron</t>
  </si>
  <si>
    <t>450</t>
  </si>
  <si>
    <t>Perspective în ambalarea produselor alimentare</t>
  </si>
  <si>
    <t>Ciprian Capatana</t>
  </si>
  <si>
    <t>Editura ULBS</t>
  </si>
  <si>
    <t>2 pct./pg</t>
  </si>
  <si>
    <t>Căpățână Ciprian</t>
  </si>
  <si>
    <t>Blaj, R.; Sand, C.; Stanciu, M.; Antonie, I.</t>
  </si>
  <si>
    <t xml:space="preserve"> Consideration Regarding the Forest Importance in The Sustainable
Development. In Proceedings of the 18th International Conference—The Knowledge-Based Organization: Applied
Technical Sciences and Advanced Military Technologies, Conference Proceeding 3, Sibiu, Romania, 14–16 June 2012;
Nicolae Bălcescu-Land Forces Academy: Sibiu, Romania, 2012; pp. 169–173.</t>
  </si>
  <si>
    <t>Ciobotaru AM, Andronache I., Ahammer H., Radulovic M., Peptenatu D., Pintilii R.D.,  Draghici C.C.,  Marin M., Carboni D., Mariotti G.,  Fensholt R., Application of Fractal and Gray-Level Co-Occurrence Matrix Indices to Assess the Forest Dynamics in the Curvature Carpathians-Romania, SUSTAINABILITY, 
Volume: 11 Issue: 24
Article Number: 6927
DOI: 10.3390/su11246927</t>
  </si>
  <si>
    <t>file:///C:/Users/Toshiba/Desktop/SIEPAS%202019/sustainability-11-06927.pdf</t>
  </si>
  <si>
    <t>Iuliana ANTONIE, Mirela STANCIU, Camelia SAND, Robert BLAJ</t>
  </si>
  <si>
    <t>THE RESEARCHES REGARDING THE BIODIVERSITY OF THE ENTOMOLOGIC FAUNA OF THE CORN CULTURES IN THE SIBIU COUNTY, SCIENTIFIC PAPERS-SERIES MANAGEMENT ECONOMIC ENGINEERING IN AGRICULTURE AND RURAL DEVELOPMENT  Volume: 12   Issue: 1   Pages: 5-9   Published: 2012</t>
  </si>
  <si>
    <t xml:space="preserve">Emil GEORGESCU,
 Maria TOADER, Lidia CANĂ,Luxiţa RÎŞNOVEANU, RESEARCHES CONCERNING EUROPEAN CORN BORER
(Ostrinia nubilalis Hbn.) CONTROL, IN SOUTH-EAST OF THE ROMANIA,Scientific Papers. Series A. Agronomy, Vol. LXII, No. 1, 2019, p. 301-308 </t>
  </si>
  <si>
    <t>Emil GEORGESCU, Lidia CANĂ, Luxita RÂȘNOVEANU, INFLUENCE OF THE SOWING DATA CONCERNING MAIZE LEAF WEEVIL
(TANYMECUS DILATICOLLIS GYLL) ATTACK IN ATYPICALLY CLIMATIC
CONDITIONS FROM SPRING PERIOD, IN SOUTH-EAST OF ROMANIA, Lucrări Ştiinţifice – vol. 62(1)/2019, seria Agronomie, 39-44</t>
  </si>
  <si>
    <t>http://www.uaiasi.ro/revagrois/PDF/2019-1/paper/06.pdf</t>
  </si>
  <si>
    <t>CAB, Copernicus, Genamics</t>
  </si>
  <si>
    <t xml:space="preserve">M. Antofie, I. Barbu, C. Sava-Sand, R. Blaj, </t>
  </si>
  <si>
    <t>Traditional orchards in Romania: case study FA cent ntA cent nele, Sibiu County, Genetic Resources and Crop Evolution, 63, 6 (2016)</t>
  </si>
  <si>
    <t>Bratu Iulian Alexandru, Open source solutions to improve the quality of sustainable forest management9th International Conference on Manufacturing Science and Education – MSE 2019 “Trends in New Industrial Revolution”, MATEC Web Conf.
Volume 290, 2019</t>
  </si>
  <si>
    <t>https://www.matec-conferences.org/articles/matecconf/pdf/2019/39/matecconf_mse2019_11003.pdf</t>
  </si>
  <si>
    <t>google scholar</t>
  </si>
  <si>
    <t>Cortul gusturilor -
Produse ale
gastronomiei
tradiționale din satul
sibian</t>
  </si>
  <si>
    <t>http://noapteacercetatorilor.ro/wp-content/uploads/2019/09/Program-final-NC-2019_varianta-lunga_final.pdf</t>
  </si>
  <si>
    <t>Septembrie 2019</t>
  </si>
  <si>
    <t>Digitizing maps procedure for scientific forestry administration by GIS database. Case study: Rasinari forestry administration</t>
  </si>
  <si>
    <t>Articol</t>
  </si>
  <si>
    <t>Bratu Iulian Alexandru</t>
  </si>
  <si>
    <t>2019 International Conference on ENERGY and ENVIRONMENT (CIEM)</t>
  </si>
  <si>
    <t>978-1-7281-1532-0</t>
  </si>
  <si>
    <t>95-98</t>
  </si>
  <si>
    <t>https://doi.org/10.1109/CIEM46456.2019.8937640</t>
  </si>
  <si>
    <t>http://ciem.energ.pub.ro/index.html</t>
  </si>
  <si>
    <t>Bratu Iulian</t>
  </si>
  <si>
    <t>Remote Sensing in Forest Management</t>
  </si>
  <si>
    <t>International Conference The Knowledge-Based Organization</t>
  </si>
  <si>
    <t>2451-3113</t>
  </si>
  <si>
    <t>194-198</t>
  </si>
  <si>
    <t>Sciendo</t>
  </si>
  <si>
    <t>https://content.sciendo.com/view/journals/kbo/25/1/article-p194.xml</t>
  </si>
  <si>
    <t>The Main Characteristics of Forest Soils from Brașov District</t>
  </si>
  <si>
    <t>Raluca Elena Enescu, Lucian Dincă, Bratu Iulian Alexandru</t>
  </si>
  <si>
    <t>PROENVIRONMENT</t>
  </si>
  <si>
    <t>2066-1363</t>
  </si>
  <si>
    <t>211-214</t>
  </si>
  <si>
    <t>Index Copernicus</t>
  </si>
  <si>
    <t>https://journals.usamvcluj.ro/index.php/promediu/article/view/13541</t>
  </si>
  <si>
    <t>Open source solutions to improve the quality of sustainable forest management</t>
  </si>
  <si>
    <t>9th International Conference on Manufacturing Science and Education – MSE 2019 “Trends in New Industrial Revolution”</t>
  </si>
  <si>
    <t xml:space="preserve">290901100MSE </t>
  </si>
  <si>
    <t>1-6</t>
  </si>
  <si>
    <t>ProQuest</t>
  </si>
  <si>
    <t>earch.proquest.com/openview/670eda2fc74c850356cd50fee24d33d5/1?pq-origsite=gscholar&amp;cbl=2040549</t>
  </si>
  <si>
    <t>E VECHIU(INCDS), L DINCĂ (INCDS), I BRATU (Univ. "Lucian Blaga")</t>
  </si>
  <si>
    <t>The characteristics of Polygonum plants present in the Alexandru Beldie Herbarium.</t>
  </si>
  <si>
    <t>CHARACTERIZATION OF CORNUS PLANT PRESENT IN ”AL. BELDIE” HERBARIUM. Vechiu, E, Dinca L, Research Journal of Agricultural Science</t>
  </si>
  <si>
    <t>https://www.researchgate.net/profile/Vechiu_Emilia/publication/339253989_CHARACTERIZATION_OF_CORNUS_PLANT_PRESENT_IN_AL_BELDIE_HERBARIUM/links/5e466e3f299bf1cdb928ced5/CHARACTERIZATION-OF-CORNUS-PLANT-PRESENT-IN-AL-BELDIE-HERBARIUM.pdf</t>
  </si>
  <si>
    <t>EBSCO</t>
  </si>
  <si>
    <t>HERBORIZED PLANTS FROM ARCTIUM GENUS. Enescu R, Dinca M. Annals of the University of Craiova - Agriculture, Montanology, Cadastre Series</t>
  </si>
  <si>
    <t>http://anale.agro-craiova.ro/index.php/aamc/article/view/924</t>
  </si>
  <si>
    <t>Bratu Iulian (Univ. Lucian Blaga)</t>
  </si>
  <si>
    <t>USING GIS FOR SUSTAINABLE FOREST MANAGEMENT IN RASINARI DISTRICT, SIBIU COUNTY, ROMANIA</t>
  </si>
  <si>
    <t>Impact of Engineer Personality on Sustainable Environment. Bratu ML, Cioca LI, 2019 International Conference on ENERGY and ENVIRONMENT (CIEM)</t>
  </si>
  <si>
    <t>https://ieeexplore.ieee.org/abstract/document/8937645</t>
  </si>
  <si>
    <t>SCOPUS</t>
  </si>
  <si>
    <t>Managerial strategies of the personal values, used to improve engineers communication. Bratu ML, Cioca LI, 9th International Conference on Manufacturing Science and Education – MSE 2019 “Trends in New Industrial Revolution”</t>
  </si>
  <si>
    <t>https://www.matec-conferences.org/articles/matecconf/abs/2019/39/matecconf_mse2019_07004/matecconf_mse2019_07004.html</t>
  </si>
  <si>
    <t>Matec</t>
  </si>
  <si>
    <t>Cortul gusturilor - Cătina și virtuțiile ei</t>
  </si>
  <si>
    <t>STUDY REGARDING THE EGG'S CONSUMPTION AND THE PERCEPTION REGARDING THE EGG'S QUALITY</t>
  </si>
  <si>
    <t>Cărătuș Stanciu Mirela</t>
  </si>
  <si>
    <t>http://managementjournal.usamv.ro/pdf/vol.19_2/Art5.pdf</t>
  </si>
  <si>
    <t>35-40</t>
  </si>
  <si>
    <t>THE DYNAMICS OF MILK PRODUCTION IN MONTBELIARDE BREED ON A FARM IN SOUTHERN ROMANIA</t>
  </si>
  <si>
    <t>Mihai R., Mihalascu C., Mărginean G.E., Marin Monica, Cărătuș Mirela, Vidu Livia</t>
  </si>
  <si>
    <t>SCIENTIFIC PAPERS-SERIES D-ANIMAL SCIENCE</t>
  </si>
  <si>
    <t>2285-5750</t>
  </si>
  <si>
    <t>http://animalsciencejournal.usamv.ro/pdf/2019/issue_2/Art27.pdf</t>
  </si>
  <si>
    <t>165-169</t>
  </si>
  <si>
    <t>Cărătuș Mirela</t>
  </si>
  <si>
    <t>Tehnical Aspects Regarding the Pig Classification Carcassess in Romania Between 2009–2015, by Semi-Automated Method Optigrade Pro</t>
  </si>
  <si>
    <t>Mirela Cărătuș Stanciu, Monica Esperance Găureanu</t>
  </si>
  <si>
    <t xml:space="preserve">Annals ”Valahia” University of Targoviste - Agriculture </t>
  </si>
  <si>
    <t>2537-3137</t>
  </si>
  <si>
    <t>44-49</t>
  </si>
  <si>
    <t xml:space="preserve">
AGRICOLA 
Baidu Scholar
Cabell's Whitelist
CABI 
CNKI Scholar 
CNPIEC - 
EBSCO 
FSTA - Food Science &amp; Technology 
Google Scholar
J-Gate
JournalGuide
JournalTOCs
KESLI-NDSL 
ProQuest 
Publons
QOAM 
ReadCube
Semantic Scholar
Summon (ProQuest)
TDNet
Ulrich's Periodicals Directory/ulrichsweb
WorldCat (OCLC)</t>
  </si>
  <si>
    <t>https://content.sciendo.com/view/journals/agr/13/1/article-p44.xml</t>
  </si>
  <si>
    <t>ANALYSIS OF THE BEHAVIOR AND MOTIVATION OF CONSUMERS TOWARDS SHORT FOOD SUPPLY CHAINS</t>
  </si>
  <si>
    <t>Sava Sand Camelia, Antofie Maria-Mihaela,THE CONSERVATION OF PLANT GENETIC RESOURCES FOR FOOD AND AGRICULTURE: SELLERS' PERSPECTIVES ANALYSIS FROM SIBIU'S AGRI-FOOD MARKETS, SCIENTIFIC PAPERS-SERIES MANAGEMENT ECONOMIC ENGINEERING IN AGRICULTURE AND RURAL DEVELOPMENT, vol. 19, issue 3, pag: 507-512</t>
  </si>
  <si>
    <t>http://managementjournal.usamv.ro/pdf/vol.19_3/Art66.pdf</t>
  </si>
  <si>
    <t>RESEARCH ON THE EXPLOITATION TECHNOLOGY APPLIED IN SHEEP BREEDING HOUSEHOLDS IN SIBIU COUNTY</t>
  </si>
  <si>
    <t>Sava Sand Camelia, Antofie Maria-Mihaela,THE CONSERVATION OF PLANT GENETIC RESOURCES FOR FOOD
AND AGRICULTURE: CONSUMERS’ PERSPECTIVES ANALYSIS IN
SIBIU AGRI-FOOD MARKETS , SCIENTIFIC PAPERS-SERIES MANAGEMENT ECONOMIC ENGINEERING IN AGRICULTURE AND RURAL DEVELOPMENT, vol. 19, issue 3, pag: 507-512</t>
  </si>
  <si>
    <t>http://managementjournal.usamv.ro/pdf/vol.19_3/Art65.pdf</t>
  </si>
  <si>
    <t>Vidu Livia;  Bacila Vasile;  Udroiu Alina;  Popa Razvan;  Popa Dana;  Stanciu Mirela;  Tudorache Minodora;  Custura Ioan</t>
  </si>
  <si>
    <t>STUDY REGARDING THE PRODUCTION PERFORMANCE OF MONTBELIARDE DAIRY COWS IN THE SOUTHERN AREA OF ROMANIA</t>
  </si>
  <si>
    <t>Nistor Catalin Emilian, Bacila V.,  Avram, P., Usturoi, A., Avarvarei B.V., EVALUATION OF RAW MILK QUALITY GATHERED FROM NORTH EAST AREA OF ROMANIA, SCIENTIFIC PAPERS-SERIES D-ANIMAL SCIENCE, vol. 62, issue 2, pag. 289-295</t>
  </si>
  <si>
    <t>http://animalsciencejournal.usamv.ro/pdf/2019/issue_2/Art46.pdf</t>
  </si>
  <si>
    <t>Agrotourism and gastronomic tourism, parts of sustainable tourism. Journal of Horticulture, Forestry and
Biotechnology, Vol. 20, Iss.3, pp. 106-109, 2016</t>
  </si>
  <si>
    <t xml:space="preserve">Tayfun Çukur, Nuray Kızılaslan
Figen Çukur, CONTRIBUTION OF THE COOPERATION BETWEEN AGRICULTURE AND TOURISM FOR RURAL DEVELOPMENT, 2019: Research and Innovation for Bioeconomy , Proceedings of the 9th International Scientific Conference Rural Development 2019, </t>
  </si>
  <si>
    <t>file:///C:/Users/Toshiba/Desktop/SIEPAS%202019/425-Article%20Text-4262-1-10-20200229.pdf</t>
  </si>
  <si>
    <t>Cărătuș Stanciu, M.</t>
  </si>
  <si>
    <t xml:space="preserve">  Aspects of sustainable rural tourism
- farmers’ markets and farm visits. Management, Economic
Engineering in Agriculture &amp; Rural Development, 15(4), 15-19, 2015</t>
  </si>
  <si>
    <t>Lela Ristic,  Nikola Boskovic and Danijela Despotovic, SUSTAINABLE INTEGRAL DEVELOPMENT OF AGRICULTURE
AND TOURISM IN THE REPUBLIC OF SERBIA, Economic Horizons, January - April 2019, Volume 21, Number 1, 57 - 73</t>
  </si>
  <si>
    <t>https://scindeks-clanci.ceon.rs/data/pdf/1450-863x/2019/1450-863x1901057R.pdf</t>
  </si>
  <si>
    <t>MARIUS, POPESCU; ROMULUS, GRUIA; NICOLAE, ȚANE, THE DANUBE-AN INSTRUMENT FOR SUSTAINABLE DEVELOPMENT OF RURAL TOURISM. CASE STUDY: SOUTHERN DOBROGEA PLATEAU, Agricultural Management / Lucrari Stiintifice Seria I, Management Agricol . 2019, Vol. 21 Issue 3, p210-217. 8p.</t>
  </si>
  <si>
    <t>https://lsma.ro/index.php/lsma/article/view/1657</t>
  </si>
  <si>
    <t>EBSCO, CABI Full Text.</t>
  </si>
  <si>
    <t>Tanase Maria, Sand Camelia, Gheorghe Maria, Moise Cristina, Stanciu Mirela, Antonie Iuliana</t>
  </si>
  <si>
    <t xml:space="preserve"> Research on the spreading of cuscuta in SouthEast Transylvania – Romania. Journal of Horticulture, Forestry
and Biotechnology, 16, 2012 (1), s. 216–219.</t>
  </si>
  <si>
    <t xml:space="preserve">Orkić, Ivanka; Štefanić, Edita; Antunović, Slavica; Zima, Dinko; Kovačević, Vesna; Štefanić, Ivan; Dimic, Darko, Hostitelské spektrum kokotice ladní (Cuscuta campestris Yuncker) na polích cukrové řepy (příkladová studie ze severovýchodního Chorvatska)., Listy Cukrovarnicke a Reparske . May/Jun2019, Vol. 135 Issue 5/6, p198-203. 6p. </t>
  </si>
  <si>
    <t>ISI Web of Knowledge / Web of Science, Scopus, EBSCO - Central &amp; Eastern European Academic Source, Food Science Source, Czech Agricultural and Food Bibliography, and more.</t>
  </si>
  <si>
    <t>Mariana Dumitru, Mirela Stanciu, Marius Bibu</t>
  </si>
  <si>
    <t xml:space="preserve">SOME POSSIBILITIES OF USING BIOGAS AS AN ALTERNATIVE TO FOSSIL FUELS, </t>
  </si>
  <si>
    <t>A Gligor, Considerations on the road safety situation in Sibiu county, between 2010 and 2019, IOP Conference Series: Materials Science and Engineering, Volume 568, Annual Session of Scientific Papers "IMT ORADEA 2019" 30–31 May 2019, Oradea, Felix SPA, Romania, p. 1-5</t>
  </si>
  <si>
    <t>https://iopscience.iop.org/article/10.1088/1757-899X/568/1/012042/pdf</t>
  </si>
  <si>
    <t>SOME POSSIBILITIES OF USING BIOGAS AS AN ALTERNATIVE TO FOSSIL FUELS, Lucrări Științifice Management Agricol, vol. 15, nr. 1, 2013</t>
  </si>
  <si>
    <t>L Tarnu and C Deac, Analysis of the dynamics of road accidents in Sibiu county, Romania, in the period 2010-2018,   IOP Conference Series: Materials Science and Engineering, Volume 568, Annual Session of Scientific Papers "IMT ORADEA 2019" 30–31 May 2019, Oradea, Felix SPA, Romania, p. 1-5</t>
  </si>
  <si>
    <t>https://kopernio.com/viewer?doi=10.1088/1757-899X/568/1/012040/meta&amp;route=6</t>
  </si>
  <si>
    <t>Cercetări privind determinarea, monitorizarea și păstrarea însușirilor organoleptice, fizico-chimice, microbiologice și tehnologice ale cărnurilor provenite de la populații locale de suine Mangalița și Bazna, crescute în condiții heterogene, pe teritoriul României</t>
  </si>
  <si>
    <t xml:space="preserve">Partener </t>
  </si>
  <si>
    <t>Coroziunea chimică și electrochimică a metalelor și aliajelor</t>
  </si>
  <si>
    <t>Crețu C.M.</t>
  </si>
  <si>
    <t>Editura Universității Lucian Blaga din Sibiu</t>
  </si>
  <si>
    <t>978-606-12-1654-3</t>
  </si>
  <si>
    <t>iunie</t>
  </si>
  <si>
    <t>Crețu Monica</t>
  </si>
  <si>
    <t>Chicea D., Indrea E., Crețu C.M.</t>
  </si>
  <si>
    <t xml:space="preserve">Assesing Fe3O4 nanoparticle size by DLS, XRD and AFM, Journal of Optoelectronics and Advanced Materials, 14(5-6), 2012, 460-466 </t>
  </si>
  <si>
    <t>Haider Turky AL-Mousawi, Mohammed I.AL-Taee, Maarib N.Rasheed, Qabas Nima AL-hajjar, Iraqi Journal of Biotechnology, 18(2), 2010-2015.</t>
  </si>
  <si>
    <t>https://www.iasj.net/iasj?func=fulltext&amp;aId=168260</t>
  </si>
  <si>
    <t>http://scholar.google.ro</t>
  </si>
  <si>
    <t>Micron, Impact factor/2018=1,530, revista indexată WoS</t>
  </si>
  <si>
    <t>https://www.journals.elsevier.com/micron/editorial-board</t>
  </si>
  <si>
    <t>Analiza microscopică a emulsiilor alimentare ulei/apă cu ajutorul coloranților</t>
  </si>
  <si>
    <t>Eveniment Noaptea cercetătorilor</t>
  </si>
  <si>
    <t>ROMANIAN MILK – PCBS AND PESTICIDES ACCUMULATION</t>
  </si>
  <si>
    <t>Diana POPESCU, Corina CIUCURE, Ramona CRISTEA, Ecaterina LENGYEL and Magda PANAITESCU (Universitatea Latina, Panama)</t>
  </si>
  <si>
    <t>Management of Sustainable Development Sibiu</t>
  </si>
  <si>
    <t>2247 – 0220</t>
  </si>
  <si>
    <t>21-24</t>
  </si>
  <si>
    <t>EBSCO, INDEX COPERNICUS, S.A.</t>
  </si>
  <si>
    <t>http://www.cedc.ro/media/MSD/Papers/Volume%2011%20no%201%202019/3.pdf</t>
  </si>
  <si>
    <t>Cristea Ramona</t>
  </si>
  <si>
    <t xml:space="preserve">Popa IR, Tiţa MA, Oprean L, Iancu R, Lengyel E, Frum A. </t>
  </si>
  <si>
    <t>Microbiological characteristics of sheep and cow milk from Cristian farm, Romania,</t>
  </si>
  <si>
    <t>MBA Siddiqui, SS Chopade, MV Dhumal, MP Sawane, BN Ramteke,  DG Dighe and RN Waghmare,The study of floor and water sample analysis of various categories of dairy farms in and around Mumbai  Journal of Entomology and Zoology Studies 2019; 7(3): 1227-1232</t>
  </si>
  <si>
    <t>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t>
  </si>
  <si>
    <t>BDI INDEX COPERNICUS</t>
  </si>
  <si>
    <t xml:space="preserve">Lengyel E, Oprean L, Tita O, Iancu R, Iancu M. </t>
  </si>
  <si>
    <t xml:space="preserve">Biodiversity of the microorganisms existing in the Salt Lakes at Ocna Sibiului (Romania) and Chott El Jerid (Tunisia), </t>
  </si>
  <si>
    <t xml:space="preserve">IANCU, R., OPREAN, L,, TI£A, M. A., LENGYEL, E., CODOI, V.,( BOICEAN, A. G., SCHNEIDER, A. O.,Spitalul Universitar de urgență) </t>
  </si>
  <si>
    <t>Physical-chemical analysis and antibiotic content of polyflora honey in Romania</t>
  </si>
  <si>
    <t xml:space="preserve"> OLIMPIA DUMITRIU BUZIA , GABRIELA PLOSCUTANU, ALINA MIHAELA ELISEI, Tetracyclines Residues in Honey, REV.CHIM.(Bucharest)♦70♦No. 5 ♦2019, 1544-1550</t>
  </si>
  <si>
    <t>http://www.revistadechimie.ro/pdf/7%20DUMITRIU%20BUZIA%205%2019.pdf</t>
  </si>
  <si>
    <t>Lengyel, E., L. Oprean, R. M. Iancu, O. Ketney, M. L. Pacala, D. Stegarus and R. Popescu</t>
  </si>
  <si>
    <t>Studies on the Use of Maceration Enzymes in Technology for Obtaining Aromatic Muskat Ottonel Wines from Recas Vineyards</t>
  </si>
  <si>
    <t>Tatyana Yoncheva , Vanyo Haygarov, Dimitar Dimitrov, Study of weather conditions infl uence on the grapes quality and some technological practices on the chemical composition, aromatic profi le and organoleptic characteristics of white wines, Bulgarian Journal of Agricultural Science, 25 (No 6) 2019, 1151–1160</t>
  </si>
  <si>
    <t>https://journal.agrojournal.org/page/en/details.php?article_id=2547</t>
  </si>
  <si>
    <t>WOS/SCOPUS</t>
  </si>
  <si>
    <t xml:space="preserve">Diana Stegarus, Violeta Niculescu, Cecilia Georgescu, Ramona Iancu, Ecaterina Lengyel and Ovidiu Tita, </t>
  </si>
  <si>
    <t>Techniques for extraction and enhancing flavour substances in Chardonnay and Sauvignon blanc grapes by enzyme substrate</t>
  </si>
  <si>
    <t xml:space="preserve">MARIUS CONSTANTINESCU, FELICIA BUCURA , ROXANA-ELENA IONETE , VIOLETA-CAROLINA NICULESCU, EUSEBIU ILARIAN IONETE , ANCA ZAHARIOIU, SIMONA OANCEA , MARIUS GHEORGHE MIRICIOIU, Comparative Study on Plastic Materials as a New Source of Energy, MATERIALE PLASTICE ♦56♦No. 1 ♦2019 </t>
  </si>
  <si>
    <t>http://www.revmaterialeplastice.ro/pdf/8%20CONSTANTINESCU%20M%201%2019.pdf</t>
  </si>
  <si>
    <t>MARIUS CONSTANTINESCU1,2, FELICIA BUCURA1
, EUSEBIU ILARIAN IONETE1
, DANIELA ION-EBRASU1
,
CLAUDIA SANDRU1
, ANCA ZAHARIOIU1,2, FLORIAN MARIN1
, MARIUS GHEORGHE MIRICIOIU1,3*,
VIOLETA CAROLINA NICULESCU1
, SIMONA OANCEA2
, ROXANA ELENA IONETE, From Plastic to Fuel - New Challenges, Materiale Plastice (Mater. Plast.), Year 2019, Volume 56, Issue 4, 721-729
https://doi.org/10.37358/MP.19.4.5259</t>
  </si>
  <si>
    <t>https://www.revmaterialeplastice.ro/Articles.asp?ID=5259</t>
  </si>
  <si>
    <t>Letiţia Oprean, Ecaterina Lengyel, Ramona Iancu</t>
  </si>
  <si>
    <t>Monitoring and evaluation of Timis river water quality based of physico chemical and microbiological analysis</t>
  </si>
  <si>
    <r>
      <t>Ana-MariaPană</t>
    </r>
    <r>
      <rPr>
        <vertAlign val="superscript"/>
        <sz val="8"/>
        <rFont val="Times New Roman"/>
        <family val="1"/>
      </rPr>
      <t>a</t>
    </r>
    <r>
      <rPr>
        <sz val="8"/>
        <rFont val="Times New Roman"/>
        <family val="1"/>
      </rPr>
      <t>VasileGherman</t>
    </r>
    <r>
      <rPr>
        <vertAlign val="superscript"/>
        <sz val="8"/>
        <rFont val="Times New Roman"/>
        <family val="1"/>
      </rPr>
      <t>a</t>
    </r>
    <r>
      <rPr>
        <sz val="8"/>
        <rFont val="Times New Roman"/>
        <family val="1"/>
      </rPr>
      <t>PaulaSfȋrloagă</t>
    </r>
    <r>
      <rPr>
        <vertAlign val="superscript"/>
        <sz val="8"/>
        <rFont val="Times New Roman"/>
        <family val="1"/>
      </rPr>
      <t>b</t>
    </r>
    <r>
      <rPr>
        <sz val="8"/>
        <rFont val="Times New Roman"/>
        <family val="1"/>
      </rPr>
      <t>GerlindeRusu</t>
    </r>
    <r>
      <rPr>
        <vertAlign val="superscript"/>
        <sz val="8"/>
        <rFont val="Times New Roman"/>
        <family val="1"/>
      </rPr>
      <t>a</t>
    </r>
    <r>
      <rPr>
        <sz val="8"/>
        <rFont val="Times New Roman"/>
        <family val="1"/>
      </rPr>
      <t>GezaBandur</t>
    </r>
    <r>
      <rPr>
        <vertAlign val="superscript"/>
        <sz val="8"/>
        <rFont val="Times New Roman"/>
        <family val="1"/>
      </rPr>
      <t>a</t>
    </r>
    <r>
      <rPr>
        <sz val="8"/>
        <rFont val="Times New Roman"/>
        <family val="1"/>
      </rPr>
      <t>MarcelPopa</t>
    </r>
    <r>
      <rPr>
        <vertAlign val="superscript"/>
        <sz val="8"/>
        <rFont val="Times New Roman"/>
        <family val="1"/>
      </rPr>
      <t>c</t>
    </r>
    <r>
      <rPr>
        <sz val="8"/>
        <rFont val="Times New Roman"/>
        <family val="1"/>
      </rPr>
      <t>Lucian-MirceaRusnac</t>
    </r>
    <r>
      <rPr>
        <vertAlign val="superscript"/>
        <sz val="8"/>
        <rFont val="Times New Roman"/>
        <family val="1"/>
      </rPr>
      <t>a</t>
    </r>
    <r>
      <rPr>
        <sz val="8"/>
        <rFont val="Times New Roman"/>
        <family val="1"/>
      </rPr>
      <t>Gabriela-AlinaDumitrel</t>
    </r>
    <r>
      <rPr>
        <vertAlign val="superscript"/>
        <sz val="8"/>
        <rFont val="Times New Roman"/>
        <family val="1"/>
      </rPr>
      <t>a</t>
    </r>
    <r>
      <rPr>
        <sz val="8"/>
        <rFont val="Times New Roman"/>
        <family val="1"/>
      </rPr>
      <t>, Biodegradation studies on new glycopolymers derived from oligomeric D-mannose itaconates and 2-hydroxypropyl acrylate,Polymer Degradation and StabilityVolume 167, September 2019, Pages 210-216</t>
    </r>
  </si>
  <si>
    <t>https://www.sciencedirect.com/science/article/pii/S014139101930240X</t>
  </si>
  <si>
    <t xml:space="preserve">LENGYEL  E.,  OPREAN  L.,  IANCU  R., KETNEY    O.,    TITA    O.,    </t>
  </si>
  <si>
    <t>Anthocyanins and  polyphenols    content    in    red    merlot,    cabernet  sauvignon   and   pinot   noir   wines   from   Recas  vineyard</t>
  </si>
  <si>
    <r>
      <t xml:space="preserve">Cristina GHINEA, Ana LEAHU, Florin URSACHE, </t>
    </r>
    <r>
      <rPr>
        <sz val="8"/>
        <color indexed="8"/>
        <rFont val="Times New Roman"/>
        <family val="1"/>
      </rPr>
      <t>DETERMINATION OF COLOR AND ANTHOCYANINS IN THREE ROMANIAN RED WINES, journal of Faculty of Food Engineering, Ştefan cel Mare University of Suceava, Romania, Volume XVIII, Issue 3-2019 pag. 150-155</t>
    </r>
  </si>
  <si>
    <t>www.fia.usv.ro.</t>
  </si>
  <si>
    <t xml:space="preserve">Tatyana Yoncheva, Vanyo Haygarov, Differences in the Chemical Composition and Organoleptic Profile of Wines as a Result of the Application of Aroma-Releasing Enzyme, Journal of Mountain Agriculture on the Balkans, 2019, 22 (1), 325-336 </t>
  </si>
  <si>
    <t>http://www.rimsa.eu/index.php/journal</t>
  </si>
  <si>
    <t>A. PANA, L. ORDODI, V. GHERMAN, G. RUSU and G. DUMITREL, "Efficiency of an Aerobic Bioreactor for Glycopolymer Biodegradation," 2019 International Conference on ENERGY and ENVIRONMENT (CIEM), Timisoara, Romania, 2019, pp. 129-132.</t>
  </si>
  <si>
    <t>https://ieeexplore.ieee.org/abstract/document/8937678</t>
  </si>
  <si>
    <t>carte</t>
  </si>
  <si>
    <t>R Iancu, L Oprean, D Stegăruş, O Tiţa, A Boicean (Spitalul Universitar Sibiu), E Lengyel</t>
  </si>
  <si>
    <t>Environmental Indicators of Water Quality in the Cibin River (Transylvania, Romania)</t>
  </si>
  <si>
    <t>Roani Ladislá Miranda Cuéllar, LA AGENDA 2030 Y LA EVALUACIÓN INTEGRADA DEL ESTADO DEL
MEDIO AMBIENTE, REVISTA CUBANA DE ADMINISTRACION PUBLICA Y EMPRESARIAL,  Vol. III /No.3 /2019/p.250-264</t>
  </si>
  <si>
    <t>RLM Cuéllar - researchgate.net</t>
  </si>
  <si>
    <t xml:space="preserve">Iancu, RM ; Tita, O ; Oprean, L; Tita, M; Lengyel, E; Stegarus, D </t>
  </si>
  <si>
    <t>THE IDENTIFICATION OF DEDICATED USAGE VARIETAL YEASTS</t>
  </si>
  <si>
    <t>Costea,  ; Lengyel, E ; Stegarus, D ; Rusan, N; Tausan, I; Assessment of climatic conditions as driving factors of wine aromatic compounds: a case study from Central Romania, Volume: 137 Issue: 1-2 Pages: 239-254
DOI: 10.1007/s00704-018-2594-2, 2019</t>
  </si>
  <si>
    <t>https://apps-webofknowledge-com.am.e-nformation.ro/full_record.do?product=WOS&amp;search_mode=CitingArticles&amp;qid=18&amp;SID=D1LixNhTfWkHU49Wll9&amp;page=1&amp;doc=1</t>
  </si>
  <si>
    <t>L Oprean, R Iancu, R Stan, C Traşcă</t>
  </si>
  <si>
    <t>Comparison between types of feeding on goat milk composition</t>
  </si>
  <si>
    <t>Carlos Alpízar-Solís, Jorge Alberto Elizondo-Salazar, Use of pineapple residues in goat feeding: Effect on milk production and milk composition, Agron. Costarricense vol.43 n.1 San Pedro de Montes de Oca Jan./Jun. 2019
http://dx.doi.org/10.15517/rac.v43i1.35673, 2019</t>
  </si>
  <si>
    <t>https://www.scielo.sa.cr/scielo.php?pid=S0377-94242019000100113&amp;script=sci_arttext&amp;tlng=en</t>
  </si>
  <si>
    <t>Ramona Iancu</t>
  </si>
  <si>
    <t>MONITORING GOAT MILK PHYSICO-CHEMICAL COMPOSITION DURING SEASON USING ANALYZER EKOMILK TOTAL</t>
  </si>
  <si>
    <t>Carlos Alpízar-Solís, Jorge Alberto Elizondo-Salazar, Use of pineapple residues in goat feeding: Effect on milk production and milk composition, Agron. Costarricense vol.43 n.1 San Pedro de Montes de Oca Jan./Jun. 2019
http://dx.doi.org/10.15517/rac.v43i1.35673 , 2019</t>
  </si>
  <si>
    <t>IR Popa, M Tiţa, L Oprean, R Iancu, E Lengyel, A Frum</t>
  </si>
  <si>
    <t>Researches on physico-chemical and microbiological characteristics of sheep and cow milk from Cristian farm, Romania</t>
  </si>
  <si>
    <t>MBA Siddiqui, SS Chopade, MV Dhumal, MP Sawane, BN Ramteke, DG Dighe and RN Waghmare, The study of floor and water sample analysis of various categories of dairy farms in and around Mumbai, E-ISSN: 2320-7078, P-ISSN: 2349-6800, JEZS 2019; 7(3): 1227-1232</t>
  </si>
  <si>
    <t>http://www.entomoljournal.com/archives/2019/vol7issue3/PartU/7-3-201-130.pdf</t>
  </si>
  <si>
    <t>R Iancu, L Oprean, V Codoi</t>
  </si>
  <si>
    <t>Organic beekeeping and bee products</t>
  </si>
  <si>
    <t xml:space="preserve">Hossam F. Abou-Shaara &amp; Martin Staron, Present and future perspectives of using biological control agents against pests of honey bees, Egyptian Journal of Biological Pest Control volume 29, Article number: 24 (2019) </t>
  </si>
  <si>
    <t>https://ejbpc.springeropen.com/articles/10.1186/s41938-019-0126-8</t>
  </si>
  <si>
    <t>Hossam F. Abou-Shaara, Geographical Information System for Beekeeping Development, Journal of Apicultural Science | Volume 63: Issue 1, DOI: https://doi.org/10.2478/jas-2019-0015</t>
  </si>
  <si>
    <t>https://content.sciendo.com/view/journals/jas/63/1/article-p5.xml</t>
  </si>
  <si>
    <t>E Lengyel, L Oprean, K Otto, R Iancu, B Diana, O Tita</t>
  </si>
  <si>
    <t>PHYSICAL AND CHEMICAL CHARACTERIZATION OF FLAVORED AND DEMY FLAVORED WINES FROM RECAS VINEYARD.</t>
  </si>
  <si>
    <t>Marioara Costea, Ecaterina Lengyel, Diana Stegăruş, Nicolae Rusan &amp; Ioan Tăuşan , Assessment of climatic conditions as driving factors of wine aromatic compounds: a case study from Central Romania, Theoretical and Applied Climatology volume 137, pages239–254(2019)</t>
  </si>
  <si>
    <t>https://link.springer.com/article/10.1007/s00704-018-2594-2</t>
  </si>
  <si>
    <t>R Iancu</t>
  </si>
  <si>
    <t>The effect of lactation on goat milk composition</t>
  </si>
  <si>
    <t>J Matto, Kitsepiima koostise ja kaseiinimitsellide suuruse mõju piima laapuvusele, Estonian University of Life Sciences</t>
  </si>
  <si>
    <t>http://193.40.25.6/xmlui/handle/10492/5090</t>
  </si>
  <si>
    <t>Lucrare licenta</t>
  </si>
  <si>
    <t>L OPREAN, RM IANCU, GL RADU, SC LIŢESCU, GI TRUICĂ</t>
  </si>
  <si>
    <t>HPLC analysis of vitamin B12 in fodder and goat milk</t>
  </si>
  <si>
    <t>YananLiaBrendon D.GillbMegan N.C.GraingeraMerilynManley-Harris, The analysis of vitamin B12 in milk and infant formula: A review, International Dairy Journal Volume 99, December 2019, 104543</t>
  </si>
  <si>
    <t>https://www.sciencedirect.com/science/article/abs/pii/S0958694619301724</t>
  </si>
  <si>
    <t>https://www.sciencedirect.com/journal/international-dairy-journal/about/abstracting-and-indexing</t>
  </si>
  <si>
    <t>Acta Universitatis Cibiniensis. Series E: Food Technology</t>
  </si>
  <si>
    <t>https://content.sciendo.com/view/journals/aucft/aucft-overview.xml</t>
  </si>
  <si>
    <t>2 decembrie 2019</t>
  </si>
  <si>
    <t>Cum să creștem sănătos?</t>
  </si>
  <si>
    <t>NOAPTEA CERCETĂTORILOR</t>
  </si>
  <si>
    <t>STUDY ON THE INFLUENCE OF PROPHYLACTIC TREATMENT WITH PRODUCTS FROM THE T+ TOXICITY GROUP UPON  WHEAT QUALITY,DURING POST-HARVEST STORAGE</t>
  </si>
  <si>
    <t>Danciu Cristina-Anca, Tulbure Anca</t>
  </si>
  <si>
    <t xml:space="preserve">Scientific Papers Series Management, Economic Engineering in Agriculture and Rural Development </t>
  </si>
  <si>
    <t xml:space="preserve">2284-7995, E-ISSN 2285-3952 </t>
  </si>
  <si>
    <t>http://managementjournal.usamv.ro/pdf/vol.19_4/volume_19_4_2019.pdf</t>
  </si>
  <si>
    <t>ooo5o3o743oooo9</t>
  </si>
  <si>
    <t>67-71</t>
  </si>
  <si>
    <t>Danciu Cristina</t>
  </si>
  <si>
    <t>West University of Timișoara Publishing House,</t>
  </si>
  <si>
    <t>Innovative Academic Course on Integrative Interventions for Children with Autism spectrum Disorders: Student manual (coord. Al Ghazi, Loredana, Stosic, Jasmina) Module 1: Autism Spectrum Disorder assessment</t>
  </si>
  <si>
    <t>Elena Lucia Mara, Daniel Mara, Cristina Danciu</t>
  </si>
  <si>
    <t>FSSU5, FSAA2S</t>
  </si>
  <si>
    <t>ISBN 978-973-125-724-2</t>
  </si>
  <si>
    <t>2P/pag=62                     </t>
  </si>
  <si>
    <t>Danciu Cristina-Anca</t>
  </si>
  <si>
    <t>ISATT 2019</t>
  </si>
  <si>
    <t>internationala</t>
  </si>
  <si>
    <r>
      <rPr>
        <u val="single"/>
        <sz val="11"/>
        <color indexed="16"/>
        <rFont val="Calibri"/>
        <family val="2"/>
      </rPr>
      <t>http://site.conferences.ulbsibiu.ro/isatt/committee.php</t>
    </r>
  </si>
  <si>
    <t>membru</t>
  </si>
  <si>
    <t>01-05 mai</t>
  </si>
  <si>
    <t>MM Antofie, I Barbu, CS Sand, R Blaj, Universitatea Lucian Blaga, Sibiu</t>
  </si>
  <si>
    <t>Traditional orchards in Romania: case study Fântânele, Sibiu County</t>
  </si>
  <si>
    <t xml:space="preserve">Bratu Iulian Alexandru , Open source solutions to improve the quality of sustainable forest management ”Lucian Blaga” University of Sibiu, </t>
  </si>
  <si>
    <t>www.matec-conferences.org/articles/matecconf/pdf/2019/39/matecconf_mse2019_11003.pdf</t>
  </si>
  <si>
    <t>Abordări legislative cu privire la igiena din industria cărnii</t>
  </si>
  <si>
    <t>Draghici Olga</t>
  </si>
  <si>
    <t>978-606-12-1721-2</t>
  </si>
  <si>
    <t>dec</t>
  </si>
  <si>
    <t>Drăghici Olga</t>
  </si>
  <si>
    <t>Oancea, Simona; Draghici, Olga</t>
  </si>
  <si>
    <t xml:space="preserve">pH and Thermal Stability of Anthocyanin-based Optimised Extracts of Romanian Red Onion Cultivars
CZECH JOURNAL OF FOOD SCIENCES   Volume: 31   Issue: 3   Pages: 283-291   Published: 2013 </t>
  </si>
  <si>
    <t>Tanya L. Swer Komal Chauhan, Stability studies of enzyme aided anthocyanin extracts from Prunus nepalensis L, LWT</t>
  </si>
  <si>
    <t>https://www.sciencedirect.com/science/article/pii/S0023643818310740</t>
  </si>
  <si>
    <t>WOS:000458226600026 http://apps.webofknowledge.com.am.e-nformation.ro/full_record.do?product=WOS&amp;search_mode=CitingArticles&amp;qid=29&amp;SID=D2LKlbxxj14jsAFFvOS&amp;page=1&amp;doc=4&amp;cacheurlFromRightClick=no</t>
  </si>
  <si>
    <t xml:space="preserve">Spataru MC; Spataru, C ; Trofin, AE; Hritcu, LD; Zamfir, CL; Enache, GA; Solcan, C, Evaluation of the Effect of Red Onion Extract Consumption in Mice (Mus musculus),  REVISTA DE CHIMIE
Volume: 70, Issue: 7, 
Pages: 2506-2510, 
Published:JUL 2019 </t>
  </si>
  <si>
    <t>https://www.revistadechimie.ro/article_eng.asp?ID=7370</t>
  </si>
  <si>
    <t>WOS:000485843500043</t>
  </si>
  <si>
    <t xml:space="preserve">Guimaraes, M; Perez-Gregorio, M; Mateus,; de Freitas, V; Galinha, CF; Crespo, JG; Portugal, Portugal CAM ; Cruz, L, An efficient method for anthocyanins lipophilization based on enzyme retention in membrane systems,  FOOD CHEMISTRY
Volume: 300, 
Article Number: UNSP 125167, DOI: 10.1016/j.foodchem.2019.125167, Published:DEC 1 2019 </t>
  </si>
  <si>
    <t>https://www.sciencedirect.com/science/article/pii/S0308814619312737</t>
  </si>
  <si>
    <t>WOS:000483990100004</t>
  </si>
  <si>
    <t>Razakou Maman, Jianmei Yu, Chemical Composition and Particle Size of Grape Seed Flour and 
Their Effects on the Characteristics of Cookies, Journal of Food Research; Vol.8, No 4; 2019</t>
  </si>
  <si>
    <t>http://www.ccsenet.org/journal/index.php/jfr/article/view/0/39984</t>
  </si>
  <si>
    <t>Chibuike Onyeogulu, Millicent Uzoamaka Ibezim-Ezeani, Chromium (VI) Ion Adsorption onto Maleic Acid Red Onion Skin Extract Resin (MRER) in Aqueous Solution,  Pakistan Journal of Scientific and Industrial Research Series A: Physical Sciences, Vol 62 No 3 (2019)</t>
  </si>
  <si>
    <t>https://v3.pjsir.org/index.php/physical-sciences/article/view/330/227</t>
  </si>
  <si>
    <t>Oso BJ, Ogidi CO, Antioxidant assays by reducing potential and 2,2-diphenyl-1-picrylhydrazyl radical scavenging techniques as affected by pH and ion concentrations, Brazilian Journal of Biological Sciences, Vol. 6, No. 12, p. 53-61 - Apr. 30, 2019</t>
  </si>
  <si>
    <t>http://revista.rebibio.net/v6n12/v06n12a06a.html</t>
  </si>
  <si>
    <t>Rohadi Rohadi, Iswoyo Iswoyo, Dewi Larasati, Stabilitas Antioksidatif Ekstrak Metanolik Biji Duwet (Syzygium cumini) pada Berbagai Derajat Keasaman Larutan Penyangga, Prosiding Seminar Nasional Unimus, Vol 2, 514-521, 2019</t>
  </si>
  <si>
    <t>http://prosiding.unimus.ac.id/index.php/semnas/article/view/424</t>
  </si>
  <si>
    <t>Food Control</t>
  </si>
  <si>
    <t>https://www.journals.elsevier.com/food-controlControl</t>
  </si>
  <si>
    <t>ACTA UNIVERSITATIS CIBINIENSIS, Series E : Food Technology (AUCFT)</t>
  </si>
  <si>
    <t>FSAA3</t>
  </si>
  <si>
    <t>Meat puzzle</t>
  </si>
  <si>
    <t>http://cercetare.ulbsibiu.ro/NoapteaCercetatorilor/NC2018/Program%20NC%202018--scurt.pdf</t>
  </si>
  <si>
    <t>Study on the importance of machinery management in a modern farm</t>
  </si>
  <si>
    <t>Dumitru Mariana</t>
  </si>
  <si>
    <t>Lucrări Ştiinţifice Management AGRICOL</t>
  </si>
  <si>
    <t xml:space="preserve">Scientific Papers  Series  Management, Economic Engineering in Agriculture  and Rural Development </t>
  </si>
  <si>
    <t xml:space="preserve"> Vol. 19, Issue  4</t>
  </si>
  <si>
    <t>PRINT  ISSN  2284-7995,   E-ISSN 2285-3952</t>
  </si>
  <si>
    <t>-</t>
  </si>
  <si>
    <t>79-82</t>
  </si>
  <si>
    <t>Mecanizarea agriculturii</t>
  </si>
  <si>
    <t>http://cercetare.ulbsibiu.ro/NoapteaCercetatorilor/NC2019</t>
  </si>
  <si>
    <t>SISTEME DE EPURARE A APELOR UZATE MENAJERE</t>
  </si>
  <si>
    <t>Gaspar Eniko</t>
  </si>
  <si>
    <t>Editura Universităţii Lucian Blaga din Sibiu</t>
  </si>
  <si>
    <t>978-606-12-1717-5</t>
  </si>
  <si>
    <t>2x189</t>
  </si>
  <si>
    <t>Aparatură, tehnică și metode de cercetare</t>
  </si>
  <si>
    <t>Barbu H., Moise C., Moise G., Gaspar E.</t>
  </si>
  <si>
    <t xml:space="preserve">Universitatea "Lucian Blaga" Noaptea Cercetătorilor </t>
  </si>
  <si>
    <t xml:space="preserve">PROPERTIES OF NANOSTRUCTURED CHIA SEEDS AND PROSPECTS OF THEIR APPLICATION IN FUNCTIONAL FOODSTUFFS </t>
  </si>
  <si>
    <r>
      <t xml:space="preserve">Alexander A. Krolevets, Nina I. Myachikova, Belgorod State University, Russia, </t>
    </r>
    <r>
      <rPr>
        <b/>
        <sz val="10"/>
        <color indexed="8"/>
        <rFont val="Arial Narrow"/>
        <family val="2"/>
      </rPr>
      <t>Cecilia Georgescu,</t>
    </r>
    <r>
      <rPr>
        <sz val="10"/>
        <color indexed="8"/>
        <rFont val="Arial Narrow"/>
        <family val="2"/>
      </rPr>
      <t xml:space="preserve"> Vyacheslav S. Andreenkov  </t>
    </r>
  </si>
  <si>
    <t xml:space="preserve">Scientific Study &amp; Research Chemistry &amp; Chemical Engineering, Biotechnology, Food Industry </t>
  </si>
  <si>
    <t xml:space="preserve">ISSN 1582-540X </t>
  </si>
  <si>
    <t>http://pubs.ub.ro/?pg=revues&amp;rev=cscc6&amp;num=201901&amp;vol=1&amp;aid=4843</t>
  </si>
  <si>
    <t>CSCC6201901V01S01A0010</t>
  </si>
  <si>
    <t>WOS:000462758300010</t>
  </si>
  <si>
    <t>104-109</t>
  </si>
  <si>
    <t xml:space="preserve">FOOD POTENTIAL OF ALTERNATIVE POME FRUIT TREES CULTIVATED IN MOSCOW REGION </t>
  </si>
  <si>
    <r>
      <t xml:space="preserve">Ekaterina V. Solomonova-Moscow State University of Food Production, Nikolai A. Trusov-Federal State Budgetary Institution of Science Moscow, Tatiana D. Nozdrina-Moscow State University of Food Production, Tatiana P. Meer-RUDN University, Agrarian and Technological Institute Moscow, Vladimir N. Sorokopudov -All-Russian Horticultural Institute for Breeding Moscow, </t>
    </r>
    <r>
      <rPr>
        <b/>
        <sz val="10"/>
        <color indexed="8"/>
        <rFont val="Arial Narrow"/>
        <family val="2"/>
      </rPr>
      <t>Cecilia Georgescu</t>
    </r>
  </si>
  <si>
    <t>http://pubs.ub.ro/?pg=revues&amp;rev=cscc6&amp;num=201904&amp;vol=4&amp;aid=4959</t>
  </si>
  <si>
    <t>CSCC6201904V04S01A0009</t>
  </si>
  <si>
    <t>WOS:000502846500009</t>
  </si>
  <si>
    <t>597-607</t>
  </si>
  <si>
    <t>Essential oil/alginate microcapsules; obtaining and applying</t>
  </si>
  <si>
    <t>Kokina M.-Belgrade Univ., Shamysyan M.-St. Petersburg State Univ., Georgescu C., Mironescu M, Nedovik V.-Belgrade Univ.</t>
  </si>
  <si>
    <t>IMMUNOPATHOLOGIA PERSA</t>
  </si>
  <si>
    <t>ISSN:2423-8015</t>
  </si>
  <si>
    <t>https://pdfs.semanticscholar.org/4322/a99500da7a7f6b255d5fac1ea84f505022bc.pdf</t>
  </si>
  <si>
    <t>10.15171/ipp.2019.04</t>
  </si>
  <si>
    <t>WOS:000468584900004</t>
  </si>
  <si>
    <t>1-3</t>
  </si>
  <si>
    <t>Comparative Analysis of Yoghurts Obtained with Bioactive Compounds</t>
  </si>
  <si>
    <t>Constantinescu, A.M.(ULBS), Tita, M.A.(ULBS), Georgescu, C (ULBS)</t>
  </si>
  <si>
    <r>
      <t xml:space="preserve">Bulletin of the </t>
    </r>
    <r>
      <rPr>
        <i/>
        <sz val="10"/>
        <color indexed="8"/>
        <rFont val="Arial Narrow"/>
        <family val="2"/>
      </rPr>
      <t xml:space="preserve">Transilvania </t>
    </r>
    <r>
      <rPr>
        <sz val="10"/>
        <color indexed="8"/>
        <rFont val="Arial Narrow"/>
        <family val="2"/>
      </rPr>
      <t xml:space="preserve">University of Braşov Series II: Forestry • Wood Industry • Agricultural Food Engineering </t>
    </r>
  </si>
  <si>
    <t>12(61) seria II</t>
  </si>
  <si>
    <r>
      <t> </t>
    </r>
    <r>
      <rPr>
        <sz val="10"/>
        <color indexed="8"/>
        <rFont val="Arial Narrow"/>
        <family val="2"/>
      </rPr>
      <t>ISSN 2065-2135  (Print), ISSN 2065-2143  (CD-ROM)</t>
    </r>
  </si>
  <si>
    <t>http://webbut.unitbv.ro/bulletin/Series%20II/2019/BULETIN%20I/06_Constantinescu.pdf</t>
  </si>
  <si>
    <t>doi.org/10.31926/but.fwiafe.2019.12.61.2.6</t>
  </si>
  <si>
    <t>https://www.scopus.com/authid/detail.uri?authorId=46462097300</t>
  </si>
  <si>
    <t>73-84</t>
  </si>
  <si>
    <t>Georgescu Cecilia</t>
  </si>
  <si>
    <t>Obtaining and Characterization of Volatile Oils from Aromatic Plants</t>
  </si>
  <si>
    <t>Lidia-Ioana Virchea, Cecilia Georgescu, Monica Mironescu</t>
  </si>
  <si>
    <t>1st International Symposium Innovations in Life Sciences (ISILS 2019)/Proceedings of the 1st International Symposium Innovations in Life Sciences/Advances in Biological Sciences Research, volume 7</t>
  </si>
  <si>
    <t>ISBN:978-94-6252-840-6</t>
  </si>
  <si>
    <t>350-353</t>
  </si>
  <si>
    <t>https://doi.org/10.2991/isils-19.2019.83</t>
  </si>
  <si>
    <t>https://www.atlantis-press.com/proceedings/isils-19/125923855</t>
  </si>
  <si>
    <t>https://www.bsu.edu.ru/bsu/science/ils/en///</t>
  </si>
  <si>
    <t xml:space="preserve">The” Knowledge Triangle for Food Innovation by Harnessing the Tradition and Assuring Sustainability” KNOWinFOOD Project as a Tool to Educate Students to Obtain Innovative Products Incorporating Bioactive Compounds </t>
  </si>
  <si>
    <r>
      <rPr>
        <b/>
        <sz val="10"/>
        <rFont val="Arial Narrow"/>
        <family val="2"/>
      </rPr>
      <t xml:space="preserve">Georgescu Cecilia, </t>
    </r>
    <r>
      <rPr>
        <sz val="10"/>
        <rFont val="Arial Narrow"/>
        <family val="2"/>
      </rPr>
      <t>Mironescu Monica. Ion Dan Mironescu</t>
    </r>
  </si>
  <si>
    <t xml:space="preserve">Advances in Pharmacology and Clinical Trials </t>
  </si>
  <si>
    <t xml:space="preserve"> ISSN: 2474-9214 </t>
  </si>
  <si>
    <t>1-5</t>
  </si>
  <si>
    <t>Google Scholar, Index Copernicus, Research Bib.,Advance Science Index, WorldCat, Scilit, Publons, ICMJE</t>
  </si>
  <si>
    <t>https://medwinpublishers.com/APCT/APCT16000150.pdf</t>
  </si>
  <si>
    <t>Obtaining and characterizing innovative dairy products</t>
  </si>
  <si>
    <t xml:space="preserve"> Cecilia Georgescu, Mihaela-Adriana Tita</t>
  </si>
  <si>
    <t>https://www.lap-publishing.com/catalog/details/store/es/book/978-620-0-48335-5/obtaining-and-characterizing-innovative-dairy-products?search=Georgescu%20Cecilia</t>
  </si>
  <si>
    <t xml:space="preserve"> ISBN 978-620-0-48335-5</t>
  </si>
  <si>
    <r>
      <t xml:space="preserve">Aurelia Magdalena Pisoschi, Aneta POP, Universitate de Stiinte Agricole si medicina Veterninara, Bucuresti, </t>
    </r>
    <r>
      <rPr>
        <b/>
        <sz val="10"/>
        <rFont val="Arial Narrow"/>
        <family val="2"/>
      </rPr>
      <t xml:space="preserve">Cecilia Georgescu, ULBS, </t>
    </r>
    <r>
      <rPr>
        <sz val="10"/>
        <rFont val="Arial Narrow"/>
        <family val="2"/>
      </rPr>
      <t>Violeta Turcus, Neli Kinga Olah,Universitatea de Vest Vasile Goldis, Endre Mathe, Universitatea din Debrecen</t>
    </r>
  </si>
  <si>
    <t>An overview of natural antimicrobials role in food</t>
  </si>
  <si>
    <t>By: Quinto, Emiliano J.; Caro, Irma; Villalobos-Delgado, Luz H.; et al., ANTIBIOTICS-BASEL  Volume: 8   Issue: 4     Article Number: 208   Published: DEC 2019</t>
  </si>
  <si>
    <t>Food Safety through Natural Antimicrobials</t>
  </si>
  <si>
    <t>WoS</t>
  </si>
  <si>
    <t>By: Anton, Dea; Koskar, Julia; Raudsepp, Piret; et al., FOODS  Volume: 8   Issue: 12     Article Number: 661   Published: DEC 2019</t>
  </si>
  <si>
    <t>Antimicrobial and Antioxidative Effects of Plant Powders in Raw and Cooked Minced Pork</t>
  </si>
  <si>
    <t>By: Pereira, Gustavo Araujo; Peixoto Araujo, Nayara Macedo; Arruda, Henrique Silvano; et al., FOOD RESEARCH INTERNATIONAL  Volume: 126     Article Number: 108713   Published: DEC 2019</t>
  </si>
  <si>
    <t>Phytochemicals and biological activities of mutamba (Guazuma ulmifolia Lain.): A review</t>
  </si>
  <si>
    <t>By: Jia, Bin; Ma, Yang-min; Liu, Bin; et al., FRONTIERS IN CHEMISTRY  Volume: 7     Article Number: 837   Published: NOV 29 2019</t>
  </si>
  <si>
    <t>Synthesis, Antimicrobial Activity, Structure-Activity Relationship, and Molecular Docking Studies of Indole Diketopiperazine Alkaloids</t>
  </si>
  <si>
    <t>By: Wensing, Cristiane Silvano; Joao, Jair Juarez, REVISTA VIRTUAL DE QUIMICA  Volume: 11   Issue: 6   Pages: 1737-1751   Published: NOV-DEC 2019</t>
  </si>
  <si>
    <t>Evaluation of the Antimicrobial and Antioxidant Activity of a Natural Preservative in Cooked Ham</t>
  </si>
  <si>
    <t>By: Zhao, Jiuyang; Zhao, Guanyu; Liu, Yumei,JOURNAL OF FOOD SAFETY  Volume: 39   Issue: 5     Article Number: e12678   Published: OCT 2019</t>
  </si>
  <si>
    <t>Antibacterial activity of a hexahydro-beta-acids/methyl-beta-cyclodextrin inclusion complex against bacteria related to foodborne illness</t>
  </si>
  <si>
    <t>By: Nicolau-Lapena, Iolanda; Lafarga, Tomas; Vinas, Inmaculada; et al.,FOOD AND BIOPROCESS TECHNOLOGY  Volume: 12   Issue: 9   Pages: 1452-1471   Published: SEP 2019</t>
  </si>
  <si>
    <t>Ultrasound Processing Alone or in Combination with Other Chemical or Physical Treatments as a Safety and Quality Preservation Strategy of Fresh and Processed Fruits and Vegetables: A Review</t>
  </si>
  <si>
    <t>By: Salehi, Bahare; Gultekin-Ozgueven, Mine; Kirkin, Celale; et al.,BIOMOLECULES  Volume: 9   Issue: 9     Article Number: 465   Published: SEP 2019</t>
  </si>
  <si>
    <t>Anacardium Plants: Chemical, Nutritional Composition and Biotechnological Applications</t>
  </si>
  <si>
    <t>By: Derbre, Severine, ACTUALITES PHARMACEUTIQUES  Volume: 58   Issue: 588   Pages: 38-42   Published: SEP 201</t>
  </si>
  <si>
    <t>Phytotherapy and urogenital disorders, selecting effective and safe products</t>
  </si>
  <si>
    <t>By: Polaquini, Carlos R.; Morao, Luana G.; Nazare, Ana C.; et al.,Conference: 4th Symposium on Biotransformations for Pharmaceutical and Cosmetic Industry Location: Trzebnica, POLAND Date: JUN 25-27, 2018,BIOORGANIC CHEMISTRY  Volume: 90   Special Issue: SI     Article Number: UNSP 103031   Published: SEP 2019</t>
  </si>
  <si>
    <t>Antibacterial activity of 3,3 '-dihydroxycurcumin (DHC) is associated with membrane perturbation</t>
  </si>
  <si>
    <t>By: Feng, Yiming; Ibarra-Sanchez, Luis Alberto; Luu, Lily; et al.,LWT-FOOD SCIENCE AND TECHNOLOGY  Volume: 111   Pages: 355-362   Published: AUG 2019</t>
  </si>
  <si>
    <t>Co-assembly of nisin and zein in microfluidics for enhanced antilisterial activity in Queso Fresco</t>
  </si>
  <si>
    <t>By: Del Carmen Beristain-Bauza, Silvia; Hernandez-Carranza, Paola; Soledad Cid-Perez, Teresa; et al.,FOOD REVIEWS INTERNATIONAL  Volume: 35   Issue: 5   Pages: 407-426   Published: JUL 4 2019</t>
  </si>
  <si>
    <t>Antimicrobial Activity of Ginger (Zingiber Officinale) and Its Application in Food Products</t>
  </si>
  <si>
    <t>M Nazari, B Ghanbarzadeh, HS Kafil, M Zeinal, H Hamishehkar - Garlic essential oil nanophytosomes as a natural food preservative: Its application in yogurt as food model,  Colloid and Interface, Volume 30, May 2019, Elsevier</t>
  </si>
  <si>
    <t>https://www.sciencedirect.com/science/article/abs/pii/S2215038218301705#!</t>
  </si>
  <si>
    <t>Scopus</t>
  </si>
  <si>
    <t>I.Lawan, W. Zhou, Z.N. Garba, M. Zhang, Z. Yuan, L. Chen, Critical insights into the effects of bio-based additives on biodiesels properties, Renewable and Sustainable Energy Reviews
Volume 102, March 2019, Pages 83-95</t>
  </si>
  <si>
    <t>https://www.sciencedirect.com/science/article/abs/pii/S1364032118308037</t>
  </si>
  <si>
    <t>Isabel Clemente, Margarita Aznar, Cristina Nerín, Synergistic properties of mustard and cinnamon essential oils for the inactivation of foodborne moulds in vitro and on Spanish bread, International Journal of Food Microbiology
Volume 298, 2 June 2019, Pages 44-50</t>
  </si>
  <si>
    <t>https://www.sciencedirect.com/science/article/abs/pii/S0168160518304586</t>
  </si>
  <si>
    <t xml:space="preserve">Hossein Mohammadzadeh-Aghdash, Nader Akbari, Karim Esazadeh, Jafar Ezzati Nazhad Dolatabadi, Molecular and technical aspects on the interaction of serum albumin with multifunctional food preservatives, Food Chemistry
Volume 293, 30 September 2019, Pages 491-498
</t>
  </si>
  <si>
    <t>https://www.sciencedirect.com/science/article/abs/pii/S0308814619307915#!</t>
  </si>
  <si>
    <t xml:space="preserve">Yiming Feng, Luis Alberto Ibarra-Sánchez, Lily Luu, Michael J. Miller, Youngsoo Lee, Co-assembly of nisin and zein in microfluidics for enhanced antilisterial activity in Queso Fresco, LWT
Volume 111, August 2019, Pages 355-362
</t>
  </si>
  <si>
    <t>https://www.sciencedirect.com/science/article/pii/S0023643819304840#!</t>
  </si>
  <si>
    <t xml:space="preserve">Anna Goc, Aleksandra Niedzwiecki &amp; Matthias Rath, Anti-borreliae efficacy of selected organic oils and fatty acids, BMC Complementary and Alternative Medicine volume 19, Article number: 40 (2019) </t>
  </si>
  <si>
    <t>https://bmccomplementmedtherapies.biomedcentral.com/articles/10.1186/s12906-019-2450-7</t>
  </si>
  <si>
    <t>Johana Bolívar-Monsalve, Cristina Ramírez-Toro, Germán Bolívar, Carlos Ceballos-González, Mechanisms of action of novel ingredients used in edible films to preserve microbial quality and oxidative stability in sausages - A review, Trends in Food Science &amp; Technology
Volume 89, July 2019, Pages 100-109</t>
  </si>
  <si>
    <t>https://www.sciencedirect.com/science/article/abs/pii/S0924224418308562#!</t>
  </si>
  <si>
    <t>Kondrotienė, Kristina, 
Title Characterization of bacteriocin producing Lactococcus lactis and their application for dairy products safety improvement, Doctoral Thesis, 2019, Lithuanian University of Healty Science</t>
  </si>
  <si>
    <t>https://publications.lsmuni.lt/object/elaba:33179343/</t>
  </si>
  <si>
    <t>Teza de doctorat</t>
  </si>
  <si>
    <t>lLuz H.Villalobos-Delgado, G.V.Nevárez-Moorillon, Irma Caro, Emiliano J.Quinto, Javier Mateo, Natural antimicrobial agents to improve foods shelf life, Food Quality and Shelf Life
2019, Pages 125-157</t>
  </si>
  <si>
    <t>https://www.sciencedirect.com/science/article/pii/B9780128171905000045#!</t>
  </si>
  <si>
    <t>Ríos López, Ana Laura, Influencia de estrés frío en combinación con compuestos polifenólicos en la sobrevivencia y expresión de ciertos factores de virulencia de tres patotipos de Escherichia coli (EHEC, ETEC y EPEC). Teza de doctorat, Universitatea din Leon, Spania</t>
  </si>
  <si>
    <t>http://eprints.uanl.mx/18594/</t>
  </si>
  <si>
    <t xml:space="preserve">Dana Tančinová, Denisa Foltínová, Zuzana Mašková, Jana Štefániková, Július Árvay, Effect of essential oils of Myrtaceae plants on the Penicillium commune,  VOL. 13 NO. 1 (2019): POTRAVINARSTVO SLOVAK JOURNAL OF FOOD SCIENCES </t>
  </si>
  <si>
    <t>https://www.potravinarstvo.com/journal1/index.php/potravinarstvo/article/view/1106</t>
  </si>
  <si>
    <t>NS Said, NM Sarbon - Protein-Based Active Film as Antimicrobial Food Packaging A, Active Antimicrobial Food Packaging, 2019</t>
  </si>
  <si>
    <t>https://books.google.ro/books?hl=ro&amp;lr=&amp;id=OlWRDwAAQBAJ&amp;oi=fnd&amp;pg=PA53&amp;ots=ibb6QcVxZz&amp;sig=eoAwGY2fYbfSREhEMcdIL3ADzcY&amp;redir_esc=y#v=onepage&amp;q&amp;f=false</t>
  </si>
  <si>
    <t>Indah Dwiatmi Dewijanti, Wibowo Mangunwardoyo, Astari Dwianti, Muhammad Hanafi, Nina Artanti, Tjandrawati Mozef and Anastasia Fitria Devi, Antimicrobial activity of bay leaf (Syzygium polyanthum (wight) walp) extracted using various solvent, AIP Conference Proceedings 2175, 020021 (2019)</t>
  </si>
  <si>
    <t>https://aip.scitation.org/doi/abs/10.1063/1.5134585</t>
  </si>
  <si>
    <t>Mirás Vázquez, Irene, Estudio de la población de bacterias ácido lácticas en un embutido cárnico mediante MALDI TOF, 
Universidad de Valladolid. Facultad de Medicina</t>
  </si>
  <si>
    <t>https://uvadoc.uva.es/handle/10324/37043</t>
  </si>
  <si>
    <t>Asma Allal, Samia Bellifa, Nassima Benmansour, Chaouki Selles, Mouhamed Semaoui, Hafida Hassaine &amp; Alain Muselli,Essential Oil and Hydrosol Extract Chemical Profile, Antioxidant and Antimicrobial Potential of Daphne gnidium L. from Algeria, Journal of Essential Oil Bearing Plants 
Volume 22, 2019 - Issue 5</t>
  </si>
  <si>
    <t>https://www.tandfonline.com/doi/abs/10.1080/0972060X.2019.1673832</t>
  </si>
  <si>
    <t xml:space="preserve">Séverine Derbré, Phytothérapie et troubles urogénitaux, sélectionner des produits efficaces et sûrsPhytotherapy and genitourinary disorders, selecting effective and safe products, Actualités Pharmaceutiques
Volume 58, Issue 588, September 2019, Pages 38-42
</t>
  </si>
  <si>
    <t>https://www.sciencedirect.com/science/article/pii/S0515370019303180</t>
  </si>
  <si>
    <t xml:space="preserve">Rosas Jiménez, Ricardo, Evaluación de la actividad antimicrobiana de extractos de jamaica y su aplicación en frijoles preparados, Thesis, 2019, https://ifst.onlinelibrary.wiley.com/doi/epdf/10.1111/ijfs.14308
</t>
  </si>
  <si>
    <t>http://dgsa.uaeh.edu.mx:8080/bibliotecadigital/handle/231104/2205</t>
  </si>
  <si>
    <t>Andrea Zapata-Álvarez, Carlos E. Mejía, Diego A. Restrepo-Molina, Protective Effect of a Natural Antimicrobial Against Listeria monocytogenes, Salmonella Typhimurium and E. coli in Salchicha y Mortadela, Inf. tecnol. vol.30 no.2 La Serena mar. 2019</t>
  </si>
  <si>
    <t>https://scielo.conicyt.cl/scielo.php?pid=S0718-07642019000200235&amp;script=sci_arttext&amp;tlng=n</t>
  </si>
  <si>
    <t>Mona Elena Popa, Amalia Carmen Mitelu, Elisabeta Elena Popa, Florentina Matei, Creating Products and Services in Food Biotechnology, Introduction to Biotech Entrepreneurship: From Idea to Business pp 141-178, 2019</t>
  </si>
  <si>
    <t>https://link.springer.com/chapter/10.1007/978-3-030-22141-6_7</t>
  </si>
  <si>
    <t>Milerienė, Justina, Increasing the safety and sustainability of fermented dairy products with antioxidative and antibacterial properties of CO2 plant extracts and local wild type Lactococcus lactis bacteria, Master thesis, 2019, Lithuanian University of Healty Science</t>
  </si>
  <si>
    <t>https://www.lsmuni.lt/cris/handle/20.500.12512/104074</t>
  </si>
  <si>
    <t>Chatmanee Nampuak  Kullanart Tongkhao, Okra mucilage powder: a novel functional ingredient with antioxidant activity and antibacterial mode of action revealed by scanning and transmission electron microscopy, inter. J. of Food Science and Technology, 2019</t>
  </si>
  <si>
    <t>https://ifst.onlinelibrary.wiley.com/doi/epdf/10.1111/ijfs.14308</t>
  </si>
  <si>
    <t>Černiauskaitė, Monika, The application of bio conservation and antioxidants for safety, quality improvement of meat mince and hot smoked sausages, Master‘s Thesis, Lithuanian University of Healty Science</t>
  </si>
  <si>
    <t>https://publications.lsmuni.lt/object/elaba:36922631/</t>
  </si>
  <si>
    <t>T. Matthew Taylor  Sadhana Ravishankar  Kanika Bhargava  Vijay K. Juneja, Chaper 27: Chemical Preservatives and Natural Food Antimicrobials in Food Microbiology, 2019, Wiley</t>
  </si>
  <si>
    <t>https://onlinelibrary.wiley.com/doi/abs/10.1128/9781555819972.ch27</t>
  </si>
  <si>
    <t>Barcenilla Canduela, Desarrollo e Innovación de Alimentos, Máster en Calidad, 
Universidad de Valladolid. Escuela Técnica Superior de Ingenierías Agrarias, 2019</t>
  </si>
  <si>
    <t>https://uvadoc.uva.es/handle/10324/38223</t>
  </si>
  <si>
    <t>Na Li, Dan Liu, Jiang-Kun Dai, Jin-Yi Wang, Jun-Ru Wang, Synthesis and In Vitro Antibacterial Activity of Quaternized 10-Methoxycanthin-6-one Derivatives, Molecules 2019, 24(8), 1553</t>
  </si>
  <si>
    <t>https://www.mdpi.com/1420-3049/24/8/1553</t>
  </si>
  <si>
    <t>Yogesh KumarNitin MehtaRahul K. AnuragSwati SethiAkhoon A. BashirVikas KumarKairam Narsaiah, mproving Meat Safety Through Reformulation Strategies: Natural Antioxidants and Antimicrobials, 2019, Springer</t>
  </si>
  <si>
    <t>https://link.springer.com/chapter/10.1007/978-3-030-23621-2_12</t>
  </si>
  <si>
    <t>R Chelliah, SR Ramakrishnan, I Khan… - Food Applications of …, 2019 - books.google.com, Food Application of Nanotechnology</t>
  </si>
  <si>
    <t>https://books.google.ro/books?hl=ro&amp;lr=&amp;id=7natDwAAQBAJ&amp;oi=fnd&amp;pg=PA383&amp;ots=DPCpB8w2C8&amp;sig=0muaLyREauSTG8yZPq71KAFVYk4&amp;redir_esc=y#v=onepage&amp;q&amp;f=false</t>
  </si>
  <si>
    <t>Diego Bertolini, Co-encapsulation in liposomes of bioactive compounds from culture of Chryseobacterium sp. Kr6, Master-Dissertation, UNIVERSIDADE FEDERAL DO RIO GRANDE DO SUL, 2019</t>
  </si>
  <si>
    <t>https://www.lume.ufrgs.br/handle/10183/201550</t>
  </si>
  <si>
    <t>Bratu I., Georgescu C</t>
  </si>
  <si>
    <t>Chemical contamination of bee honey -Identifying sensor of the environment pollution</t>
  </si>
  <si>
    <t>By: Fakhri, Yadolah; Abtahi, Mehrnoush; Atamaleki, Ali; et al., TRENDS IN FOOD SCIENCE &amp; TECHNOLOGY  Volume: 91   Pages: 498-506   Published: SEP 2019</t>
  </si>
  <si>
    <t>The concentration of potentially toxic elements (PTEs) in honey: A global systematic review and meta-analysis and risk assessment</t>
  </si>
  <si>
    <t>By: Sajtos, Zsofi; Herman, Petra; Harangi, Sandor; et al.
MICROCHEMICAL JOURNAL  Volume: 149     Article Number: 103968   Published: SEP 2019</t>
  </si>
  <si>
    <t>Elemental analysis of Hungarian honey samples and bee products by MP-AES method</t>
  </si>
  <si>
    <t>By: Abou-Shaara, Hossam F.
JOURNAL OF APICULTURAL SCIENCE  Volume: 63   Issue: 1   Pages: 5-16   Published: JUN 2019</t>
  </si>
  <si>
    <t xml:space="preserve">
GEOGRAPHICAL INFORMATION SYSTEM FOR BEEKEEPING DEVELOPMENT</t>
  </si>
  <si>
    <t>By: Nikolov, Bogdan; Golubinova, Irena; Marinov-Serafimov, Plamen; et al.
BULLETIN OF UNIVERSITY OF AGRICULTURAL SCIENCES AND VETERINARY MEDICINE CLUJ-NAPOCA-FOOD SCIENCE AND TECHNOLOGY  Volume: 76   Issue: 2   Pages: 125-131   Published: 2019</t>
  </si>
  <si>
    <t>Trace Element Content of Polyfloral Honey and Beeswax from the Vicinity of Non-Ferrous Metal Plant</t>
  </si>
  <si>
    <t>Syazwani Dzolin, Wan Aini Wan Ibrahim, Naji Arafat Mahat, Aemi Syazwani Abdul Keyon, Zuhaimy Ismail, Malaysian Journal of Analytical Sciences, Vol 23 No 1 (2019): 1 - 13, UNIQUE SIGNATURES OF HONEYS AS A MEANS TO ESTABLISH
PROVENANCE</t>
  </si>
  <si>
    <t>http://www.ukm.my/mjas/v23_n1/pdf/Syazwani_23_1_1.pdf</t>
  </si>
  <si>
    <t>Vesna P. Vasić, CORRELATION OF PHYSICO-CHEMICAL
PARAMETERS AND PHYTOCHEMICAL
PROFILE OF HONEYDEW HONEYS WITH
THEIR BOTANICAL ORIGIN, Doctoral thesis, Universitatea din Belgrad</t>
  </si>
  <si>
    <t>http://uvidok.rcub.bg.ac.rs/bitstream/handle/123456789/3655/Doktorat.pdf?sequence=1</t>
  </si>
  <si>
    <t xml:space="preserve">Alexandra Sixto, Alicia Mollo, Moisés Knochen, Fast and simple method using DLLME and FAAS for the determination of trace cadmium in honey, Journal of Food Composition and Analysis
Volume 82, September 2019
</t>
  </si>
  <si>
    <t>https://www.sciencedirect.com/science/article/abs/pii/S0889157518311803</t>
  </si>
  <si>
    <t>Cecilia Georgescu, Monica Mironescu</t>
  </si>
  <si>
    <t>Obtaining, characterisation and screening of the antifungalactivity of the volatile oil extracted from thymus serpyllum</t>
  </si>
  <si>
    <t>ECO-EXTRACTION OF ESSENTIAL OIL FROM ALBANIAN Hypericum perforatum L. AND CHARACTERISATION BY SPECTROSCOPY TECHNIQUES
By: Taraj, K.; Ciko, L.; Malollari, I.; et al.
JOURNAL OF ENVIRONMENTAL PROTECTION AND ECOLOGY  Volume: 20   Issue: 1   Pages: 188-195   Published: 2019</t>
  </si>
  <si>
    <t>ECO-EXTRACTION OF ESSENTIAL OIL FROM ALBANIAN Hypericum perforatum L. AND CHARACTERISATION BY SPECTROSCOPY TECHNIQUES</t>
  </si>
  <si>
    <t xml:space="preserve">Frum, A; Georgescu, C; Gligor, FG; Lengyel, E; Stegarus, DI; Dobrea, CM; Tita, O </t>
  </si>
  <si>
    <t>IDENTIFICATION AND QUANTIFICATION OF PHENOLIC COMPOUNDS FROM RED GRAPE POMACE</t>
  </si>
  <si>
    <t>Impact of Membrane Pore Size on the Clarification Performance of Grape Marc Extract by Microfiltration
By: Mora, Francisca; Perez, Karla; Quezada, Carolina; et al.
MEMBRANES  Volume: 9   Issue: 11     Article Number: 146   Published: NOV 2019</t>
  </si>
  <si>
    <t>Impact of Membrane Pore Size on the Clarification Performance of Grape Marc Extract by Microfiltration</t>
  </si>
  <si>
    <t>Adina Frum, Cecilia Georgescu, Felicia G. Gligor, Ecaterina Lengyel, Diana I. Stegarus, Carmen M. Dobrea, Ovidiu Tita</t>
  </si>
  <si>
    <t>A Design of Experiments Strategy to Enhance the Recovery of Polyphenolic Compounds from Vitis vinifera By-Products through Heat Reflux Extraction
By: Moldovan, Mirela L.; Iurian, Sonia; Puscas, Cristina; et al.
BIOMOLECULES  Volume: 9   Issue: 10     Article Number: 529   Published: OCT 2019</t>
  </si>
  <si>
    <t>A Design of Experiments Strategy to Enhance the Recovery of Polyphenolic Compounds from Vitis vinifera By-Products through Heat Reflux Extraction</t>
  </si>
  <si>
    <t>Veronica Isabela Craciun, Felicia Gabriela Gligor, Anca Maria Juncan, Adriana Aurelia Chis, Luca Liviu Rus, A New, Rapid and Efficient HPLC Method to Assay Resveratrol in Food Supplements, Revista de Chimie (Rev. Chim.), Year 2019, Volume 70, Issue 9, 3202-3205</t>
  </si>
  <si>
    <t>https://www.revistadechimie.ro/Articles.asp?ID=7516</t>
  </si>
  <si>
    <t xml:space="preserve">By: Luchian, C. E.; Cotea, V. V.; Vlase, L.; et al., Conference: 42nd World Congress of Vine and Wine Location: Geneva, SWITZERLAND Date: JUL 15-19, 2019 </t>
  </si>
  <si>
    <t>Antioxidant and antimicrobial effects of grape pomace extracts</t>
  </si>
  <si>
    <t>Elena Traistaru (Gemanalysis Laborattories, Nicosia, Cyprus &amp;Mak Laboratory and Testing Services LLC, Al Quoz, Dubai, United Arab Emirates), Raul Ciprian Moldovan (Gemanalysis Laborattories, Nicosia, Cyprus), Antigoni Menelaou (Gemanalysis Laborattories, Nicosia, Cyprus), Paraskevi Kakourou(Gemanalysis Laborattories, Nicosia, Cyprus) &amp; Cecilia Georgescu</t>
  </si>
  <si>
    <t xml:space="preserve">A comparative study on the quality of air in offices and homes </t>
  </si>
  <si>
    <t>Experimental evaluation of positive and negative air ions disinfection efficacy under different ventilation duct conditions
By: Nunayon, Sunday S.; Zhang, Hui H.; Jin, Xin; et al.
BUILDING AND ENVIRONMENT  Volume: 158   Pages: 295-301   Published: JUL 2019</t>
  </si>
  <si>
    <t>Experimental evaluation of positive and negative air ions disinfection efficacy under different ventilation duct conditions</t>
  </si>
  <si>
    <t>Particulate matter and health effects in offices - A review
By: Nezis, Ioannis; Biskos, George; Eleftheriadis, Konstantinos; et al.
BUILDING AND ENVIRONMENT  Volume: 156   Pages: 62-73   Published: JUN 2019</t>
  </si>
  <si>
    <t>Particulate matter and health effects in offices - A review</t>
  </si>
  <si>
    <t>Application of Airborne Microorganism Indexes in Offices, Gyms, and Libraries
By: Grisoli, Pietro; Albertoni, Marco; Rodolfi, Marinella
APPLIED SCIENCES-BASEL  Volume: 9   Issue: 6     Article Number: 1101   Published: MAR 2 2019</t>
  </si>
  <si>
    <t>Application of Airborne Microorganism Indexes in Offices, Gyms, and Libraries</t>
  </si>
  <si>
    <t>Mironescu, M., Georgescu C., Oprean L.</t>
  </si>
  <si>
    <t>Comparative sporicidal efects of volatile oils</t>
  </si>
  <si>
    <t xml:space="preserve">Khaled Z. ElBaghdady, Sahar T. Tolba, Soha S. Houssien, Biogenic deterioration of Egyptian limestone monuments: treatment and conservation, Journal of Cultural Heritage
Volume 38, July–August 2019, Pages 118-125
</t>
  </si>
  <si>
    <t>https://www.sciencedirect.com/science/article/abs/pii/S1296207418308987#!</t>
  </si>
  <si>
    <t>Mironescu, M., Georgescu C.</t>
  </si>
  <si>
    <t xml:space="preserve">Activity of some essential oils against common spoilage fungi of buildings </t>
  </si>
  <si>
    <t xml:space="preserve">Natural biocides for the conservation of stone cultural heritage: A review
Maria Rosaria Fidanza, Giulia Caneva, Journal of Cultural Heritage
Volume 38, July–August 2019, Pages 271-286
</t>
  </si>
  <si>
    <t>https://www.sciencedirect.com/science/article/abs/pii/S1296207418308434</t>
  </si>
  <si>
    <t>The Essential Oil of Thymbra capitata and its Application as A Biocide on Stone and Derived Surfaces
by Rossella Gagliano Candela,Filippo Maggi, Giuseppe Lazzara,Sergio Rosselli  and Maurizio Bruno, Plants, 2019</t>
  </si>
  <si>
    <t>https://www.mdpi.com/2223-7747/8/9/300</t>
  </si>
  <si>
    <t>Eleonora Marconi, Applicazione e Monitoraggio di miscele biocide per pulitura di superfici attaccate da patina biologica, Archeomatica,  V. 10, N. 2 (2019)</t>
  </si>
  <si>
    <t>http://ojs.mediageo.it/index.php/archeomatica/article/view/1573</t>
  </si>
  <si>
    <t>Moza, Maria Iasmina; Mironescu, Monica; Georgescu, Cecilia; Florea, A.; Bucşa, Livia</t>
  </si>
  <si>
    <t>ISOLATION AND CHARACTERIZATION OF MOULDS DEGRADING MURAL PAINTINGS.</t>
  </si>
  <si>
    <t>SHUMKA, Laura, COMPARISON OF INDOOR CLIMATE FEATURES FOLLOWING DIFFERENT CLIMATE GUIDELINES IN CONSERVATION EXAMPLES OF SELECTED CHURCHES IN ALBANIA, International Journal of Conservation Science . Dec2019, Vol. 10 Issue 4, p623-630. 8p.</t>
  </si>
  <si>
    <t>https://web.a.ebscohost.com/abstract?direct=true&amp;profile=ehost&amp;scope=site&amp;authtype=crawler&amp;jrnl=2067533X&amp;AN=141163827&amp;h=ycziQhEnMioBdbvjodQiN4z1F%2f%2bzviEaZPPoexe1Pc50OvtvT2jxGnvDAl72hCviC65dOGITzdFtFiX4zJ6cPQ%3d%3d&amp;crl=c&amp;resultNs=AdminWebAuth&amp;resultLocal=ErrCrlNotAuth&amp;crlhashurl=login.aspx%3fdirect%3dtrue%26profile%3dehost%26scope%3dsite%26authtype%3dcrawler%26jrnl%3d2067533X%26AN%3d141163827</t>
  </si>
  <si>
    <t>Mironescu M., Georgescu C.</t>
  </si>
  <si>
    <t>Preliminary researches on the effect of essential oils on moulds isolated from surfaces</t>
  </si>
  <si>
    <t>Abdul Basit, Sumbal Ayaz, Abdur Rab, Izhar Ullah, Syed Tanveer Shah, Effect of stevia (Stevia Rebaudiana L.) leaf extract on the quality and shelf life of lemon (Citrus limon L.), Pure and Applied Biology, Vol 8 No 2: June-2019</t>
  </si>
  <si>
    <t>http://mail.thepab.org/index.php/journal/article/view/918</t>
  </si>
  <si>
    <t>Yassmin R.Y. El-Sersawy; M. A.S. Ali; M. R.A. Tohamy; Mahmoud M. Atia;  
EFFICIENCY OF SOME ESSENTIAL PLANT OILS ON SEWEE DATE PALM FRUIT SPOILAGE CAUSED BY Botrytis cinerea UNDER COLD STORAGE CONDITIONS, Zagazig Journal of Agricultural Research, Article 6, Volume 46, Issue 5, Summer 2019, Page 1419-1439</t>
  </si>
  <si>
    <t>https://zjar.journals.ekb.eg/article_48160.html</t>
  </si>
  <si>
    <t>A. Turtureanu, C. Georgescu, L. Oprean</t>
  </si>
  <si>
    <t>Nickel removal from aqueous solutions by flotation with cationic collector. Determination of the optimum separation conditions</t>
  </si>
  <si>
    <t>A Kumar, A Balouch, AA Pathan… - Acta Chemica …, 2019 - content.sciendo.com</t>
  </si>
  <si>
    <t xml:space="preserve">Stegarus, D- ICIT Rm. Vâlcea  Niculescu, V - ICIT Rm. Vâlcea; Georgescu,C.-ULBS  Iancu, R-ULBS ; Lengyel, E-ULBS; Tita, O-ULBS </t>
  </si>
  <si>
    <t>TECHNIQUES FOR EXTRACTION AND ENHANCING FLAVOUR SUBSTANCES IN CHARDONNAY AND SAUVIGNON BLANC GRAPES BY ENZYME SUBSTRATE</t>
  </si>
  <si>
    <t>MARIUS CONSTANTINESCU, FELICIA BUCURA, ROXANA-ELENA IONETE, VIOLETA-CAROLINA NICULESCU,
EUSEBIU ILARIAN IONETE, ANCA ZAHARIOIU, SIMONA OANCEA, MARIUS GHEORGHEMIRICIOIU, Comparative Study on Plastic Materials as a New Source of Energy, MATERIALE PLASTICE ♦56♦No. 1 ♦2019</t>
  </si>
  <si>
    <t>https://www.revmaterialeplastice.ro/pdf/8%20CONSTANTINESCU%20M%201%2019.pdf</t>
  </si>
  <si>
    <t>Business and Service Technologies</t>
  </si>
  <si>
    <t>Google, Science Index, WorldCat, etc.</t>
  </si>
  <si>
    <t>http://rrbusiness.ru/en/editorial-board/</t>
  </si>
  <si>
    <t>International Journal of Pharmacology, Phytochemistry and Ethnomedicine</t>
  </si>
  <si>
    <t>Google Scholar, Chemical Abstract Services, Open-J Gate, CAB, etc..</t>
  </si>
  <si>
    <t>https://www.scipress.com/IJPPE/editorial-board</t>
  </si>
  <si>
    <t>Advances in Pharmacology &amp; Clinical Trials (APCT)</t>
  </si>
  <si>
    <t>Google Scholar Citation, Index Copernicus, Publons, Scilit, etc.</t>
  </si>
  <si>
    <t>https://medwinpublishers.com/APCT/editorial-board.php</t>
  </si>
  <si>
    <t>Food and Nutrition Sciences</t>
  </si>
  <si>
    <t>https://www.scirp.org/journal/FNS/</t>
  </si>
  <si>
    <t>7.02.2019</t>
  </si>
  <si>
    <t>Acta Universitatis Cibiniensis, Seria E: Food Technology</t>
  </si>
  <si>
    <t>11.10.2019</t>
  </si>
  <si>
    <t>Journal of Food Process Engineering</t>
  </si>
  <si>
    <t>https://publons.com/dashboard/records/review/</t>
  </si>
  <si>
    <t>3.04.2019</t>
  </si>
  <si>
    <t>Knowledge triangle for food innovation by harnessing the tradition and assuring sustainability - final event</t>
  </si>
  <si>
    <t>Internationala</t>
  </si>
  <si>
    <t>http://knowinfood.grants.ulbsibiu.ro/en_GB/</t>
  </si>
  <si>
    <t>13-15.02.2019</t>
  </si>
  <si>
    <t>Workshop Strategic Platform Ameliorating Tunisian Higher Education on Food Sciences and Technology SPAAT4FOOD</t>
  </si>
  <si>
    <t>https://www.spaat4food.com/index.php</t>
  </si>
  <si>
    <t>15-18.07.2019</t>
  </si>
  <si>
    <t>Sweet Experience Invitație în lumea inventatorilor de dulciuri</t>
  </si>
  <si>
    <t>Noaptea Cercetatorilor</t>
  </si>
  <si>
    <t>https://www.ulbsibiu.ro/news/noaptea-cercetatorilor-la-universitatea-lucian-blaga-din-sibiu/</t>
  </si>
  <si>
    <t>Discussion and proposal structure internship at Tunisian Universities</t>
  </si>
  <si>
    <t xml:space="preserve">Cecilia Georgescu, Ali Bougatef:  </t>
  </si>
  <si>
    <t>16.07.2019</t>
  </si>
  <si>
    <t xml:space="preserve">Monica Mironescu, Cecilia Georgescu, Ion Dan Mironescu, </t>
  </si>
  <si>
    <t>PASTORAL ARRANGEMENT-VECTOR OF MANAGEMENT FOR SUSTAINABLE GRASSLAND EXPLOITATION</t>
  </si>
  <si>
    <t>Romulus IAGĂRU (ULB), Pompilica IAGĂRU (ULB)</t>
  </si>
  <si>
    <t>2284-7995  / 2285-3952</t>
  </si>
  <si>
    <t>http://managementjournal.usamv.ro/pdf/vol.19_1/volume_19_1_2019.pdf</t>
  </si>
  <si>
    <t>000466139000031</t>
  </si>
  <si>
    <t>235-239</t>
  </si>
  <si>
    <t>IMPLEMENTATION OF THE CONCEPT AGRICULTURE OF PRECISION A
WAY TO IMPROVE THE MANAGEMENT OF AGRICULTURAL ENTERPRISES</t>
  </si>
  <si>
    <t>Pompilica IAGĂRU (ULB), Pompiliu PAVEL (AGRI-TRADE), Romulus IAGĂRU (ULB)</t>
  </si>
  <si>
    <t>000466139000030</t>
  </si>
  <si>
    <t>229-233</t>
  </si>
  <si>
    <t>Iagăru Pompilica</t>
  </si>
  <si>
    <t>Romulus Iagaru, Pompilica Iagaru</t>
  </si>
  <si>
    <t>FSSA2</t>
  </si>
  <si>
    <t>STRATEGIC MANAGEMENT OF THE RURAL AREA SUSTAINABLE DEVELOPMENT RESPECTING THE PRINCIPLE OF BIOECONOMICS AND ECOECONOMICS AS BASICS FOR PROTECTING THE ENVIRONMENT</t>
  </si>
  <si>
    <t>Journal of Cleaner Production</t>
  </si>
  <si>
    <t>https://www.sciencedirect.com/science/article/pii/S0959652619308595</t>
  </si>
  <si>
    <t>https://doi.org/10.1016/j.jclepro.2019.03.168</t>
  </si>
  <si>
    <t xml:space="preserve">Iagaru, R., Iagaru, Pompilica, Ciortea, Gligor, ; Florescu, N.,  Ciubotaru, G.,  Domnica, MD </t>
  </si>
  <si>
    <t>STRATEGIC OPTIONS FOR A SUSTAINABLE DEVELOPMENT OF THE RURAL TOURISM</t>
  </si>
  <si>
    <t>GLOBALIZATION AND TOURISM. CASE STUDY - ROMANIA
By: Dorobantu, Daniela Marilena; Marcuta, Alina; Marcuta, Liviu
SCIENTIFIC PAPERS-SERIES MANAGEMENT ECONOMIC ENGINEERING IN AGRICULTURE AND RURAL DEVELOPMENT   Volume: 19   Issue: 3   Pages: 197-202   Published: 2019</t>
  </si>
  <si>
    <t>http://managementjournal.usamv.ro/pdf/vol.19_3/Art26.pdf</t>
  </si>
  <si>
    <t xml:space="preserve">Iagaru, R., Iagaru, P., Domnica, M. D., Bardasiuc,
L.,
</t>
  </si>
  <si>
    <t xml:space="preserve">  Strategic alternatives for sustainable
development of rural tourism and agro tourism in
Marginimea Sibiului area, Globalization And
Intercultural Dialogue: Multidisciplinary Perspectives
- Economy And Management, Tirgu Mures, Romania,
pp. 686-695, 2014</t>
  </si>
  <si>
    <t>Iagaru R., Florescu N., iagaru Pompilica</t>
  </si>
  <si>
    <t>STRATEGIC MANAGEMENT OF SUSTAINABLE DEVELOPMENT IN THE COUNTRYSIDE OF SIBIU DEPRESSION - BASIC OF ENVIRONMENTAL PROTECTION</t>
  </si>
  <si>
    <t>EVOLUTION OF THE MOLLIC REDDISH PRELUVISOL IN A ROMANIAN RIVERINE REGION AND THE ASSESSMENT OF ITS AGRO-PRODUCTIVE PROPERTIES IN FARMS AND AGRO-TOURISTIC HOUSEHOLDS
By: Calina, Jenica; Calina, Aurel
ENVIRONMENTAL ENGINEERING AND MANAGEMENT JOURNAL   Volume: 18   Issue: 12   Pages: 2729-2738   Published: DEC 2019</t>
  </si>
  <si>
    <t>https://apps.webofknowledge.com/full_record.do?product=WOS&amp;search_mode=CitingArticles&amp;qid=93&amp;SID=E2yDizZf3leHkeIE5Zu&amp;page=1&amp;doc=1</t>
  </si>
  <si>
    <t xml:space="preserve">Iagaru, R .,  Iagaru, P., Domnica, DM, Bardasiuc, L. </t>
  </si>
  <si>
    <t>STRATEGIC ALTERNATIVES FOR SUSTAINABLE DEVELOPMENT OF RURAL TOURISM AND AGRO TOURISM IN MARGINIMEA SIBIULUI AREA</t>
  </si>
  <si>
    <t xml:space="preserve">
GLOBALIZATION AND TOURISM. CASE STUDY - ROMANIA
By: Dorobantu, Daniela Marilena; Marcuta, Alina; Marcuta, Liviu
SCIENTIFIC PAPERS-SERIES MANAGEMENT ECONOMIC ENGINEERING IN AGRICULTURE AND RURAL DEVELOPMENT   Volume: 19   Issue: 3   Pages: 197-202   Published: 2019</t>
  </si>
  <si>
    <t xml:space="preserve">
ANALYSIS OF AGRITOURISM AND RURAL TOURISM SITUATION IN THE NORTH EAST OF ROMANIA
By: Stoian, Maria; Marcuta, Alina; Niculae, Ioana; et al.
SCIENTIFIC PAPERS-SERIES MANAGEMENT ECONOMIC ENGINEERING IN AGRICULTURE AND RURAL DEVELOPMENT   Volume: 19   Issue: 3   Pages: 535-541   Published: 2019</t>
  </si>
  <si>
    <t>http://managementjournal.usamv.ro/pdf/vol.19_3/Art70.pdf</t>
  </si>
  <si>
    <t>Advanced Research in Life Sciences / International Conference on Life Sciences - ISI Proceedings</t>
  </si>
  <si>
    <t>https://content.sciendo.com/view/journals/arls/arls-overview.xml</t>
  </si>
  <si>
    <t>06.05.2029                                  11-1496-4582-2-SP</t>
  </si>
  <si>
    <t>30.04.2019                                13-1504-4552-1-SP</t>
  </si>
  <si>
    <t>06.05.2019                                  14-1522-4619-1-SP</t>
  </si>
  <si>
    <t>30.04.2019                                   18-1554-4622-1-SP</t>
  </si>
  <si>
    <t>Ceaiuri de poveste si dulceta bunicii</t>
  </si>
  <si>
    <t>Iagaru Romulus, Iagaru Pompilica</t>
  </si>
  <si>
    <t>Noaptea cercetatorilor</t>
  </si>
  <si>
    <t>29 septembrie 2018</t>
  </si>
  <si>
    <t>06.05.2029                                  1-1545-4581-1-SP</t>
  </si>
  <si>
    <t>06.05.2019                                 2-1558-4534-1-RV</t>
  </si>
  <si>
    <t>06.05.2019                                  3-1579-4580-1-RV</t>
  </si>
  <si>
    <t>06.-5.2019                                   7-1514-4570-1-SP</t>
  </si>
  <si>
    <t>Asigrarea funcționării în bune condiții a bazei de practică - Ferma didactică Rusciori prin diversificarea și îmbunătățirea calității lucrărilor didactice și de cercetare organizate</t>
  </si>
  <si>
    <t>CNFIS - FDI</t>
  </si>
  <si>
    <t>Beneficiar</t>
  </si>
  <si>
    <t>http://www.cnfis.ro/wp-content/uploads/2019/04/Rezultate_finale-FDI2019-lista_proiecte_domenii_site.pdf</t>
  </si>
  <si>
    <t>aprilie 2019</t>
  </si>
  <si>
    <t>Iagaru Romulus</t>
  </si>
  <si>
    <t>Lucrări Stiintifice. Management Agricol.</t>
  </si>
  <si>
    <r>
      <t>EBSCO</t>
    </r>
    <r>
      <rPr>
        <sz val="10"/>
        <rFont val="Arial Narrow"/>
        <family val="2"/>
      </rPr>
      <t>, </t>
    </r>
    <r>
      <rPr>
        <b/>
        <sz val="10"/>
        <rFont val="Arial Narrow"/>
        <family val="2"/>
      </rPr>
      <t>CABI Full Text</t>
    </r>
  </si>
  <si>
    <t>http://www.lsma.ro/index.php/lsma/about/editorialTeam</t>
  </si>
  <si>
    <t>Content of Phenolics, in vitro Antioxidant Activity and Cytoprotective Effects against Induced Haemolysis of Red Cabbage Extracts</t>
  </si>
  <si>
    <t>Oancea, S.(ULBS), Mila, L.(ULBS), &amp; Ketney, O. (ULBS)</t>
  </si>
  <si>
    <t>BIOTECHNOLOGICAL LETTERS,</t>
  </si>
  <si>
    <t>ISSN print: 1224-5984 ISSN online: 2248-3942</t>
  </si>
  <si>
    <t>https://www.e-repository.org/rbl/vol.24/iss.1/1.pdf</t>
  </si>
  <si>
    <t>10.25083/rbl/24.1/1.9</t>
  </si>
  <si>
    <t>WOS:000463708100001</t>
  </si>
  <si>
    <t>1-9</t>
  </si>
  <si>
    <t>Ketney Otto</t>
  </si>
  <si>
    <t xml:space="preserve">Boltea, F.(UT Cluj), Bretan, L.(UT Cluj), Ketney, O.(ULBS), &amp; Moldovan, C. (USAMV Timisoara) </t>
  </si>
  <si>
    <t>Heavy metals concentration in milk from the Baia Mare depression. Journal of Agroalimentary Processes and Technologies, 14(2), 485-491.</t>
  </si>
  <si>
    <t>Sujka, M., Pankiewicz, U., Kowalski, R., Mazurek, A., Ślepecka, K., &amp; Góral, M. (2019). Determination of the content of Pb, Cd, Cu, Zn in dairy products from various regions of Poland. Open Chemistry, 17(1), 694-702.</t>
  </si>
  <si>
    <t>https://www.degruyter.com/view/journals/chem/17/1/article-p694.xml</t>
  </si>
  <si>
    <t>https://www.scopus.com/record/display.uri?eid=2-s2.0-85073368449&amp;origin=resultslist&amp;sort=plf-f&amp;src=s&amp;st1=Determination+of+the+content+of+Pb%2c+Cd%2c+Cu%2c+Zn+in+dairy+products+from+various+regions+of+Poland&amp;st2=&amp;sid=cd0321eee770aac8e6f4c0432fccb49e&amp;sot=b&amp;sdt=b&amp;sl=110&amp;s=TITLE-ABS-KEY%28Determination+of+the+content+of+Pb%2c+Cd%2c+Cu%2c+Zn+in+dairy+products+from+various+regions+of+Poland%29&amp;relpos=0&amp;citeCnt=0&amp;searchTerm=</t>
  </si>
  <si>
    <t>Ketney, O.</t>
  </si>
  <si>
    <t>Food safety legislation regarding of aflatoxins contamination. ACTA Universitatis Cibiniensis, 67(1), 149-154.</t>
  </si>
  <si>
    <t>Ferreira, R. G., Cardoso, M. V., De Souza Furtado, K. M., Espíndola, K. M. M., Amorim, R. P., &amp; Monteiro, M. C. (2019). Epigenetic alterations caused by aflatoxin b1: a public health risk in the induction of hepatocellular carcinoma. Translational Research, 204, 51-71.</t>
  </si>
  <si>
    <t>https://www.sciencedirect.com/science/article/pii/S1931524418301439</t>
  </si>
  <si>
    <t>https://www.scopus.com/record/display.uri?eid=2-s2.0-85054707097&amp;origin=resultslist&amp;sort=plf-f&amp;src=s&amp;st1=Epigenetic+alterations+caused+by+aflatoxin+b1%3a+a+public+health+risk+in+the+induction+of+hepatocellular+carcinoma&amp;st2=&amp;sid=c6ce52f44b0327e8fb7872a49daa8a66&amp;sot=b&amp;sdt=b&amp;sl=127&amp;s=TITLE-ABS-KEY%28Epigenetic+alterations+caused+by+aflatoxin+b1%3a+a+public+health+risk+in+the+induction+of+hepatocellular+carcinoma%29&amp;relpos=0&amp;citeCnt=5&amp;searchTerm=</t>
  </si>
  <si>
    <t>Ketney, Otto (ULBS), Antonello Santini (University of Napoli Federico ), and Simona Oancea(ULBS).</t>
  </si>
  <si>
    <t>Recent aflatoxin survey data in milk and milk products: A review. International Journal of Dairy Technology 70.3 (2017): 320-331.</t>
  </si>
  <si>
    <t>ÖZKAN, N. A., &amp; ONMAZ, N. E. (2019). Perakende Olarak Satışa Sunulan Kaymak ve Tereyağlarda Aflatoksin M1 Varlığı. Erciyes Üniversitesi Veteriner Fakültesi Dergisi, 16(3), 213-217.</t>
  </si>
  <si>
    <t>http://dergipark.org.tr/en/pub/ercivet/issue/50443/648571</t>
  </si>
  <si>
    <t>https://scholar.google.com/scholar?hl=ro&amp;as_sdt=0%2C5&amp;q=Assessment+of+Aflatoxin+M1+Concentrations+During+Production+and+Long+Storage+of+Salted+%28Tuzlu%29+Yogurt&amp;btnG=</t>
  </si>
  <si>
    <t>ALBAY, Z., &amp; ŞİMŞEK, B. (2019). Assessment of Aflatoxin M1 Concentrations During Production and Long Storage of Salted (Tuzlu) Yogurt. Süleyman Demirel Üniversitesi Fen Bilimleri Enstitüsü Dergisi, 23(1), 46-51.</t>
  </si>
  <si>
    <t>http://dergipark.org.tr/en/pub/sdufenbed/issue/39838/442395?publisher=sdu-1?publisher=sdu-1</t>
  </si>
  <si>
    <t>Morais, D. N. (2019). Desenvolvimento de método analítico para determinação de multimicotoxinas em leites (Master's thesis, Universidade Tecnológica Federal do Paraná).</t>
  </si>
  <si>
    <t>http://riut.utfpr.edu.br/jspui/handle/1/4734</t>
  </si>
  <si>
    <t>https://scholar.google.com/scholar?hl=ro&amp;as_sdt=0%2C5&amp;q=Desenvolvimento+de+m%C3%A9todo+anal%C3%ADtico+para+determina%C3%A7%C3%A3o+de+multimicotoxinas+em+leites&amp;btnG=</t>
  </si>
  <si>
    <t>Indyk, H. E., Chetikam, S., Gill, B. D., Wood, J. E., &amp; Woollard, D. C. (2019). Development and Application of an Optical Biosensor Immunoassay for Aflatoxin M 1 in Bovine Milk. Food Analytical Methods, 1-8.</t>
  </si>
  <si>
    <t>https://link.springer.com/article/10.1007/s12161-019-01621-5?shared-article-renderer</t>
  </si>
  <si>
    <t>https://www.scopus.com/record/display.uri?eid=2-s2.0-85070762487&amp;origin=resultslist&amp;sort=plf-f&amp;src=s&amp;st1=Development+and+Application+of+an+Optical+Biosensor+Immunoassay+for+Aflatoxin+M1+in+Bovine+Milk&amp;st2=&amp;sid=cedc4f08e4d66da953a8eb2d66b1d2c0&amp;sot=b&amp;sdt=b&amp;sl=110&amp;s=TITLE-ABS-KEY%28Development+and+Application+of+an+Optical+Biosensor+Immunoassay+for+Aflatoxin+M1+in+Bovine+Milk%29&amp;relpos=0&amp;citeCnt=0&amp;searchTerm=</t>
  </si>
  <si>
    <t>Moosavy, M. H., Hasanzadeh, M., Soleymani, J., &amp; Mokhtarzadeh, A. (2019). Determination of aflatoxin M1 using an aptamer-based biosensor immobilized on the surface of dendritic fibrous nano-silica functionalized by amine groups. Analytical Methods, 11(30), 3910-3919.</t>
  </si>
  <si>
    <t>https://pubs.rsc.org/en/content/articlelanding/2019/ay/c9ay01185d#!divAbstract</t>
  </si>
  <si>
    <t>https://www.scopus.com/record/display.uri?eid=2-s2.0-85071067343&amp;origin=resultslist&amp;sort=plf-f&amp;src=s&amp;st1=Determination+of+aflatoxin+M1+using+an+aptamer-based+biosensor+immobilized+on+the+surface+of+dendritic+fibrous+nano-silica+functionalized+by+amine+groups&amp;st2=&amp;sid=717ea1b0fc63a04dfead317bd2fa87aa&amp;sot=b&amp;sdt=b&amp;sl=168&amp;s=TITLE-ABS-KEY%28Determination+of+aflatoxin+M1+using+an+aptamer-based+biosensor+immobilized+on+the+surface+of+dendritic+fibrous+nano-silica+functionalized+by+amine+groups%29&amp;relpos=0&amp;citeCnt=3&amp;searchTerm=</t>
  </si>
  <si>
    <t xml:space="preserve">Cagla Turkoglu, Erhan Keyvan, 2019, Determination of Aflatoxin M1 and Ochratoxin A in Raw, Pasteurized and UHT Milk in Turkey, Acta Scientiae Veterinariae, 2019. 47: 1626, ISSN 1679-9216 </t>
  </si>
  <si>
    <t>https://seer.ufrgs.br/ActaScientiaeVeterinariae/article/view/89667</t>
  </si>
  <si>
    <t>https://www.scopus.com/record/display.uri?eid=2-s2.0-85063674133&amp;origin=resultslist&amp;sort=plf-f&amp;src=s&amp;st1=Determination+of+Aflatoxin+M1+and+Ochratoxin+A+in+Raw%2c+Pasteurized+and+UHT+Milk+in+Turkey&amp;st2=&amp;sid=9f096b4fd8be833dc6992cae526f61c7&amp;sot=b&amp;sdt=b&amp;sl=104&amp;s=TITLE-ABS-KEY%28Determination+of+Aflatoxin+M1+and+Ochratoxin+A+in+Raw%2c+Pasteurized+and+UHT+Milk+in+Turkey%29&amp;relpos=0&amp;citeCnt=2&amp;searchTerm=</t>
  </si>
  <si>
    <t>Naz, N., Abbas, M., Rubab, A., &amp; Kanwal, K., (2019),  Occurrence of Aflatoxin M1 in Milk-based Mithae samples from Pakistan. Open Chemistry, 17(1), 1140-1145.</t>
  </si>
  <si>
    <t>https://www.degruyter.com/view/journals/chem/17/1/article-p1140.xml</t>
  </si>
  <si>
    <t>https://www.scopus.com/record/display.uri?eid=2-s2.0-85078106619&amp;origin=resultslist&amp;sort=plf-f&amp;src=s&amp;st1=Occurrence+of+Aflatoxin+M1+in+Milk-based+Mithae+samples+from+Pakistan&amp;st2=&amp;sid=89ebd1881bb8e0021e360099594f3b49&amp;sot=b&amp;sdt=b&amp;sl=84&amp;s=TITLE-ABS-KEY%28Occurrence+of+Aflatoxin+M1+in+Milk-based+Mithae+samples+from+Pakistan%29&amp;relpos=0&amp;citeCnt=0&amp;searchTerm=</t>
  </si>
  <si>
    <t>Mahesar, S. A., Lucarini, M., Durazzo, A., Santini, A., Lampe, A. I., &amp; Kiefer, J. (2019). Application of Infrared Spectroscopy for Functional Compounds Evaluation in Olive Oil: A Current Snapshot. Journal of Spectroscopy, 2019.</t>
  </si>
  <si>
    <t>https://www.hindawi.com/journals/jspec/2019/5319024/</t>
  </si>
  <si>
    <t>https://www.scopus.com/record/display.uri?eid=2-s2.0-85072152509&amp;origin=resultslist&amp;sort=plf-f&amp;src=s&amp;st1=Application+of+Infrared+Spectroscopy+for+Functional+Compounds+Evaluation+in+Olive+Oil%3a+A+Current+Snapshot&amp;st2=&amp;sid=35f378990a4139e9358a61b8e1618655&amp;sot=b&amp;sdt=b&amp;sl=120&amp;s=TITLE-ABS-KEY%28Application+of+Infrared+Spectroscopy+for+Functional+Compounds+Evaluation+in+Olive+Oil%3a+A+Current+Snapshot%29&amp;relpos=0&amp;citeCnt=4&amp;searchTerm=</t>
  </si>
  <si>
    <t>Tan, Hongxia, Liang Ma, Ting Guo, Hongyuan Zhou, Lu Chen, Yuhao Zhang, Hongjie Dai, and Yong %J Analytica Chimica Acta Yu. 2019. "A novel fluorescence aptasensor based on mesoporous silica nanoparticles for selective and sensitive detection of Aflatoxin B1."</t>
  </si>
  <si>
    <t>https://www.sciencedirect.com/science/article/pii/S0003267019304234?via%3Dihub</t>
  </si>
  <si>
    <t>https://www.scopus.com/record/display.uri?eid=2-s2.0-85064160882&amp;origin=resultslist&amp;sort=plf-f&amp;src=s&amp;st1=A+novel+fluorescence+aptasensor+based+on+mesoporous+silica+nanoparticles+for+selective+and+sensitive+detection+of+aflatoxin+B1&amp;st2=&amp;sid=89ebd1881bb8e0021e360099594f3b49&amp;sot=b&amp;sdt=b&amp;sl=141&amp;s=TITLE-ABS-KEY%28A+novel+fluorescence+aptasensor+based+on+mesoporous+silica+nanoparticles+for+selective+and+sensitive+detection+of+aflatoxin+B1%29&amp;relpos=0&amp;citeCnt=6&amp;searchTerm=</t>
  </si>
  <si>
    <t xml:space="preserve"> Guo, L., Wang, Y., Fei, P., Liu, J., &amp; Ren, D. (2019). A survey on the Aflatoxin M1 occurrence in raw milk and dairy products from water buffalo in south China. Food Control.</t>
  </si>
  <si>
    <t>https://www.sciencedirect.com/science/article/pii/S0956713519302415</t>
  </si>
  <si>
    <t>https://www.scopus.com/record/display.uri?eid=2-s2.0-85066994399&amp;origin=resultslist&amp;sort=plf-f&amp;src=s&amp;st1=A+survey+on+the+aflatoxin+M1+occurrence+in+raw+milk+and+dairy+products+from+water+buffalo+in+South+China&amp;st2=&amp;sid=821d2b7842fb7bdf58a94a0e28fb62f5&amp;sot=b&amp;sdt=b&amp;sl=119&amp;s=TITLE-ABS-KEY%28A+survey+on+the+aflatoxin+M1+occurrence+in+raw+milk+and+dairy+products+from+water+buffalo+in+South+China%29&amp;relpos=0&amp;citeCnt=1&amp;searchTerm=</t>
  </si>
  <si>
    <t>Xiong, J., Peng, L., Zhou, H., Lin, B., Yan, P., Wu, W., ... &amp; Qiu, Y. (2019). Prevalence of aflatoxin M1 in raw milk and three types of liquid milk products in central-south China. Food Control, 106840.</t>
  </si>
  <si>
    <t>https://www.sciencedirect.com/science/article/pii/S0956713519304293</t>
  </si>
  <si>
    <t>https://www.scopus.com/record/display.uri?eid=2-s2.0-85071112443&amp;origin=resultslist&amp;sort=plf-f&amp;src=s&amp;st1=Prevalence+of+aflatoxin+M1+in+raw+milk+and+three+types+of+liquid+milk+products+in+central-south+China&amp;st2=&amp;sid=13544732cf05eebaca55cfafb3c0eb91&amp;sot=b&amp;sdt=b&amp;sl=116&amp;s=TITLE-ABS-KEY%28Prevalence+of+aflatoxin+M1+in+raw+milk+and+three+types+of+liquid+milk+products+in+central-south+China%29&amp;relpos=0&amp;citeCnt=0&amp;searchTerm=</t>
  </si>
  <si>
    <t>Dežić, M. (2019). Hranidbeni načini ublažavanja djelovanja aflatoksina kukuruza na mliječne krave (Doctoral dissertation, University of Zagreb. Faculty of Agriculture. Department of Animal Nutrition.).</t>
  </si>
  <si>
    <t>https://zir.nsk.hr/islandora/object/agr%3A1593</t>
  </si>
  <si>
    <t>https://scholar.google.com/scholar?hl=ro&amp;as_sdt=0%2C5&amp;as_ylo=2019&amp;q=+Hranidbeni+na%C4%8Dini+ubla%C5%BEavanja+djelovanja+aflatoksina+kukuruza+na+mlije%C4%8Dne+krave&amp;btnG=</t>
  </si>
  <si>
    <t>Lengyel E., Oprean L., Iancu R., Ketney O. &amp; Tita O</t>
  </si>
  <si>
    <t>Antocyanins and poliphenols content in red Merlot, cabernet Sauvignon and Pinot noir wines from Recas vineyard, Romania</t>
  </si>
  <si>
    <t xml:space="preserve"> Ghinea, c., leahu, a., Ursache, F. (2019). Determination of color and anthocyanins in three romanian red wines. Food and Environment Safety Journal, 18(3).</t>
  </si>
  <si>
    <t>http://www.fia.usv.ro/fiajournal/index.php/FENS/article/view/654/607</t>
  </si>
  <si>
    <t>https://doaj.org/toc/2559-6381?source=%7B%22query%22%3A%7B%22filtered%22%3A%7B%22filter%22%3A%7B%22bool%22%3A%7B%22must%22%3A%5B%7B%22terms%22%3A%7B%22index.issn.exact%22%3A%5B%222068-6609%22%2C%222559-6381%22%5D%7D%7D%2C%7B%22term%22%3A%7B%22_type%22%3A%22article%22%7D%7D%5D%7D%7D%2C%22query%22%3A%7B%22match_all%22%3A%7B%7D%7D%7D%7D%2C%22size%22%3A100%2C%22_source%22%3A%7B%7D%7D</t>
  </si>
  <si>
    <t>Lengyel, E., Oprean, L., Iancu, R. M., Ketney, O., Pacala, M. L., Stegarus, D. &amp; Popescu, R.</t>
  </si>
  <si>
    <t>Studies on the use of maceration enzymes in technology for obtaining aromatic Muskat Ottonel wines from Recas vineyards. 13th SGEM GeoConference on Nano, Bio and Green Technologies for a Sustainable Future, 16-22.06.2013, Conference Proceedings, 249-256</t>
  </si>
  <si>
    <t xml:space="preserve"> Yoncheva, T., Haygarov, V., &amp; Dimitrov, D. (2019). Study of weather conditions influence on the grapes quality and some technological practices on the chemical composition, aromatic profile and organoleptic characteristics of white wines. Bulgarian Journal of Agricultural Science, 25(6), 1151-1160.</t>
  </si>
  <si>
    <t>https://www.agrojournal.org/25/06-12.pdf</t>
  </si>
  <si>
    <t>https://scholar.google.com/scholar?hl=ro&amp;as_sdt=0%2C5&amp;as_ylo=2019&amp;q=Study+of+weather+conditions+influence+on+the+grapes+quality+and+some+technological+practices+on+the+chemical+composition%2C+aromatic+profile+and+organoleptic+characteristics+of+white+wines&amp;btnG=</t>
  </si>
  <si>
    <t>Lengyel, E., Oprean, L., Otto, K., Iancu, R., Diana, B., &amp; Tita, O</t>
  </si>
  <si>
    <t>PHYSICAL AND CHEMICAL CHARACTERIZATION OF FLAVORED AND DEMY FLAVORED WINES FROM RECAS VINEYARD. Progress of Cryogenics &amp; Isotopes Separation, 15(1).</t>
  </si>
  <si>
    <t>Costea, M., Lengyel, E., Stegăruş, D., Rusan, N., &amp; Tăuşan, I. (2019). Assessment of climatic conditions as driving factors of wine aromatic compounds: a case study from Central Romania. Theoretical and Applied Climatology, 137(1-2), 239-254.</t>
  </si>
  <si>
    <t>https://www.scopus.com/record/display.uri?eid=2-s2.0-85051714872&amp;origin=resultslist&amp;sort=plf-f&amp;src=s&amp;st1=Assessment+of+climatic+conditions+as+driving+factors+of+wine+aromatic+compounds%3a+a+case+study+from+Central+Romania&amp;st2=&amp;sid=ad5f47aad26f061b9eb1ddef514afd14&amp;sot=b&amp;sdt=b&amp;sl=129&amp;s=TITLE-ABS-KEY%28Assessment+of+climatic+conditions+as+driving+factors+of+wine+aromatic+compounds%3a+a+case+study+from+Central+Romania%29&amp;relpos=0&amp;citeCnt=1&amp;searchTerm=</t>
  </si>
  <si>
    <t xml:space="preserve">Mihaela, T., Otto, K., Ovidiu, Tita., &amp; Muhammad, R. </t>
  </si>
  <si>
    <t>The influence of the degree of cheese maturation used as raw materials in the manufacture of processed traditional cheese on emulsifying salts consumption. Romanian Biotechnological Letters, 18(4), 8521.</t>
  </si>
  <si>
    <t>Ghods Rohani, M., &amp; Rashidi, H. (2019). Improving the characteristics of spreadable processed cheese using Konjac and Xanthan gums. Journal of Food Processing and Preservation, 43(12), e14234.</t>
  </si>
  <si>
    <t>https://ifst.onlinelibrary.wiley.com/doi/abs/10.1111/jfpp.14234</t>
  </si>
  <si>
    <t>https://www.scopus.com/record/display.uri?eid=2-s2.0-85073954739&amp;origin=resultslist&amp;sort=plf-f&amp;src=s&amp;st1=Improving+the+characteristics+of+spreadable+processed+cheese+using+Konjac+and+Xanthan+gums&amp;st2=&amp;sid=5d34d04264d65a16ec6718c3b444c9bb&amp;sot=b&amp;sdt=b&amp;sl=105&amp;s=TITLE-ABS-KEY%28Improving+the+characteristics+of+spreadable+processed+cheese+using+Konjac+and+Xanthan+gums%29&amp;relpos=0&amp;citeCnt=0&amp;searchTerm=</t>
  </si>
  <si>
    <t>Burgos, L., Pece, N., &amp; Maldonado, S. (2019). Spreadable processed cheese using natural goat cheese ripened. Nutrition &amp; Food Science.</t>
  </si>
  <si>
    <t>https://www.emerald.com/insight/content/doi/10.1108/NFS-08-2019-0252/full/html</t>
  </si>
  <si>
    <t>https://www.scopus.com/record/display.uri?eid=2-s2.0-85081670624&amp;origin=resultslist&amp;sort=plf-f&amp;src=s&amp;st1=Spreadable+processed+cheese+using+natural+goat+cheese+ripened&amp;st2=&amp;sid=4d090233ad37c76eaee8572721d7f3ab&amp;sot=b&amp;sdt=b&amp;sl=76&amp;s=TITLE-ABS-KEY%28Spreadable+processed+cheese+using+natural+goat+cheese+ripened%29&amp;relpos=0&amp;citeCnt=0&amp;searchTerm=</t>
  </si>
  <si>
    <t>Oancea, S., Grosu, C., Ketney, O., &amp; Stoia, M.</t>
  </si>
  <si>
    <t>Conventional and ultrasound-assisted extraction of anthocyanins from blackberry and sweet cherry cultivars. Acta Chimica Slovenica, 60(2), 383-389.</t>
  </si>
  <si>
    <t>Yeşilören Akal, G. (2019). Siyah havuç posasından antosiyanin ekstraksiyonu.</t>
  </si>
  <si>
    <t>https://dspace.ankara.edu.tr/xmlui/handle/20.500.12575/69459</t>
  </si>
  <si>
    <t>https://scholar.google.com/scholar?hl=ro&amp;as_sdt=0%2C5&amp;q=Siyah+havu%C3%A7+posas%C4%B1ndan+antosiyanin+ekstraksiyonu&amp;btnG=</t>
  </si>
  <si>
    <t>A. Nafiunisa, N. Aryanti, and D. Wardhani, "Kinetic Study of Saponin Extraction from Sapindus rarak DC by Ultrasound-Assisted Extraction Methods," Bulletin of Chemical Reaction Engineering &amp; Catalysis, vol. 14, no. 2, pp. 468-477, Aug. 2019. https://doi.org/10.9767/bcrec.14.2.4253.468-477</t>
  </si>
  <si>
    <t>https://ejournal2.undip.ac.id/index.php/bcrec/article/view/4253</t>
  </si>
  <si>
    <t>https://www.scopus.com/record/display.uri?eid=2-s2.0-85065850633&amp;origin=resultslist&amp;sort=plf-f&amp;src=s&amp;st1=Kinetic+Study+of+Saponin+Extraction+from+Sapindus+rarak+DC+by+Ultrasound-Assisted+Extraction+Methods&amp;st2=&amp;sid=d325868bf1514ad3fa9ce3c4d1f6485e&amp;sot=b&amp;sdt=b&amp;sl=115&amp;s=TITLE-ABS-KEY%28Kinetic+Study+of+Saponin+Extraction+from+Sapindus+rarak+DC+by+Ultrasound-Assisted+Extraction+Methods%29&amp;relpos=0&amp;citeCnt=1&amp;searchTerm=</t>
  </si>
  <si>
    <t>Paulo, S., Madaith, K., &amp; Villa Ruiz, C. J. (2019). Desarrollo de un lápiz labial del extracto del fruto de Vaccinium floribundum Kunth para uso cosmético.</t>
  </si>
  <si>
    <t>https://www.semanticscholar.org/paper/Desarrollo-de-un-l%C3%A1piz-labial-del-extracto-del-de-Paulo-Ruiz/0ee9725dae8acf3be68b5f7a1c1f7df498914a67</t>
  </si>
  <si>
    <t>https://scholar.google.com/scholar?hl=ro&amp;as_sdt=0%2C5&amp;q=Desarrollo+de+un+l%C3%A1piz+labial+del+extracto+del+fruto+de+Vaccinium+floribundum+Kunth+para+uso+cosm%C3%A9tico&amp;btnG=</t>
  </si>
  <si>
    <t>Oancea, S., Mila, L., &amp; Ketney, O.</t>
  </si>
  <si>
    <t>Content of Phenolics, in vitro Antioxidant Activity and Cytoprotective Effects against Induced Haemolysis of Red Cabbage Extracts. ROMANIAN BIOTECHNOLOGICAL LETTERS, 24(1), 1-9.</t>
  </si>
  <si>
    <t>Balkan, B., AYDOĞDU, H., Balkan, S., AŞKIN, B., &amp; ERSOY, H. (2019). Evaluation of antioxidant and antifungal activities of several plants against agents of postharvest citrus sour rot and green mould rot. ROMANIAN BIOTECHNOLOGICAL LETTERS, 24(5), 798-806.</t>
  </si>
  <si>
    <t>https://www.rombio.eu/docs/Balkan%20et%20al.pdf</t>
  </si>
  <si>
    <t>http://apps.webofknowledge.com.am.e-nformation.ro/Search.do?product=WOS&amp;SID=E2G3SwiBpNDdiOC94ad&amp;search_mode=GeneralSearch&amp;prID=0d8a12b8-4fc3-41f1-8c5c-f97b9aa7a011</t>
  </si>
  <si>
    <t>REACTOR DE DECONTAMINARE A AFLATOXINEI M DIN LAPTE</t>
  </si>
  <si>
    <t>Ketney Otto (ULBS), TatuAurel Mihail (ULBS)</t>
  </si>
  <si>
    <t xml:space="preserve">Nr brevet 130818, RO-BOPI 2/2020, din 28.02.2020 </t>
  </si>
  <si>
    <t>https://ees.elsevier.com/foodcont/.</t>
  </si>
  <si>
    <t>Food Research International</t>
  </si>
  <si>
    <t>https://www.journals.elsevier.com/food-research-international/</t>
  </si>
  <si>
    <t>Assessment of climatic conditions as driving factors of wine aromatic compounds: a case study from Central Romania</t>
  </si>
  <si>
    <t xml:space="preserve">Marioara Costea (ULBS), Lengyel Ecaterina (ULBS), Diana Stegăruș (ICSI VALCEA), Nicolae Rusan (Centrul Meteorologic Sibiu), Ioan Tăușan (ULBS), </t>
  </si>
  <si>
    <t>Theoretical and Applied Climatology</t>
  </si>
  <si>
    <t>1și 2</t>
  </si>
  <si>
    <t>ISSN: 0177-798X (Print) 1434-4483 (Online)</t>
  </si>
  <si>
    <t>https://doi.org/10.1007/s00704-018-2594-2</t>
  </si>
  <si>
    <t>239-254</t>
  </si>
  <si>
    <t>Q2</t>
  </si>
  <si>
    <t>Lengyel Ecaterina</t>
  </si>
  <si>
    <t>THE ACTION OF SILVER NANOPARTICLES ON BACTERIAL STRAINS</t>
  </si>
  <si>
    <t>Adina Frum, Ecaterina Lengyel, Magda Panaitescu (U.Latina Panama)</t>
  </si>
  <si>
    <t>Scientific Study &amp; Research
Chemistry &amp; Chemical Engineering, Biotechnology, Food Industry</t>
  </si>
  <si>
    <t xml:space="preserve">1582-540X  </t>
  </si>
  <si>
    <t>http://pubs.ub.ro/?pg=revues&amp;rev=cscc6&amp;num=201903&amp;vol=3&amp;aid=4943</t>
  </si>
  <si>
    <t>481-486</t>
  </si>
  <si>
    <t>AROMATIC COMPOUNDS VALUABLE IN IDENTIFYING LOCAL VARIETIES OF KEFIR</t>
  </si>
  <si>
    <t>Mihaela TIŢA, Ecaterina LENGYEL, Magda PANAITESCU (U Latina Panama), Loreta TAMOŠAITIENE (Lituania),Cristina POPOVICI (R. Moldova)</t>
  </si>
  <si>
    <r>
      <t xml:space="preserve">Bulletin of the </t>
    </r>
    <r>
      <rPr>
        <i/>
        <sz val="8"/>
        <color indexed="8"/>
        <rFont val="Times New Roman"/>
        <family val="1"/>
      </rPr>
      <t xml:space="preserve">Transilvania </t>
    </r>
    <r>
      <rPr>
        <sz val="8"/>
        <color indexed="8"/>
        <rFont val="Times New Roman"/>
        <family val="1"/>
      </rPr>
      <t xml:space="preserve">University of Braşov Series II: Forestry • Wood Industry • Agricultural Food Engineering </t>
    </r>
  </si>
  <si>
    <r>
      <t> </t>
    </r>
    <r>
      <rPr>
        <sz val="8"/>
        <color indexed="8"/>
        <rFont val="Times New Roman"/>
        <family val="1"/>
      </rPr>
      <t>ISSN 2065-2135  (Print), ISSN 2065-2143  (CD-ROM)</t>
    </r>
  </si>
  <si>
    <t>http://webbut.unitbv.ro/Bulletin/Series%20II/Contents_II_1_2019.html</t>
  </si>
  <si>
    <t>https://doi.org/10.31926/but.fwiafe.2019.12.61.1.11</t>
  </si>
  <si>
    <t>129-136</t>
  </si>
  <si>
    <t>Chemical compounds from thymus vulgaris and their antimicrobial activity,</t>
  </si>
  <si>
    <t>Ecaterina Lengyel and Magda Panaitescu Univ. Latina Panama</t>
  </si>
  <si>
    <t>2247-0220</t>
  </si>
  <si>
    <t>25-28</t>
  </si>
  <si>
    <t>http://www.cedc.ro/media/MSD/Papers/Volume%2011%20no%201%202019/4.pdf</t>
  </si>
  <si>
    <t>Ecaterina Lengyel</t>
  </si>
  <si>
    <r>
      <t>The influence of the Oenococcus oeni malolactic bacteria in modeling the flavor of white wine</t>
    </r>
    <r>
      <rPr>
        <sz val="8"/>
        <color indexed="8"/>
        <rFont val="Times New Roman"/>
        <family val="1"/>
      </rPr>
      <t xml:space="preserve">, </t>
    </r>
  </si>
  <si>
    <t>N. Pretorius ,L. Engelbrecht,  M. Du Toit Influence of sugars and pH on the citrate metabolism of different lactic acid bacteria strains in a synthetic wine matrix, Journal of applied microbiology, 2019</t>
  </si>
  <si>
    <t>https://onlinelibrary.wiley.com/doi/abs/10.1111/jam.14401</t>
  </si>
  <si>
    <t>Frum, A.; Georgescu, C.; Gligor, F.; Lengyel, E.; Stegarus, D.; Dobrea, C.; Tita, O</t>
  </si>
  <si>
    <t>Identification and quantification of phenolic compounds from red grape pomace</t>
  </si>
  <si>
    <r>
      <t> Mirela L. Moldovan</t>
    </r>
    <r>
      <rPr>
        <vertAlign val="superscript"/>
        <sz val="8"/>
        <color indexed="8"/>
        <rFont val="Times New Roman"/>
        <family val="1"/>
      </rPr>
      <t> </t>
    </r>
    <r>
      <rPr>
        <sz val="8"/>
        <color indexed="8"/>
        <rFont val="Times New Roman"/>
        <family val="1"/>
      </rPr>
      <t>,Sonia Iurian</t>
    </r>
    <r>
      <rPr>
        <vertAlign val="superscript"/>
        <sz val="8"/>
        <color indexed="8"/>
        <rFont val="Times New Roman"/>
        <family val="1"/>
      </rPr>
      <t> </t>
    </r>
    <r>
      <rPr>
        <sz val="8"/>
        <color indexed="8"/>
        <rFont val="Times New Roman"/>
        <family val="1"/>
      </rPr>
      <t>,Cristina Puscas</t>
    </r>
    <r>
      <rPr>
        <vertAlign val="superscript"/>
        <sz val="8"/>
        <color indexed="8"/>
        <rFont val="Times New Roman"/>
        <family val="1"/>
      </rPr>
      <t> </t>
    </r>
    <r>
      <rPr>
        <sz val="8"/>
        <color indexed="8"/>
        <rFont val="Times New Roman"/>
        <family val="1"/>
      </rPr>
      <t>,Radu Silaghi-Dumitrescu</t>
    </r>
    <r>
      <rPr>
        <vertAlign val="superscript"/>
        <sz val="8"/>
        <color indexed="8"/>
        <rFont val="Times New Roman"/>
        <family val="1"/>
      </rPr>
      <t> </t>
    </r>
    <r>
      <rPr>
        <sz val="8"/>
        <color indexed="8"/>
        <rFont val="Times New Roman"/>
        <family val="1"/>
      </rPr>
      <t>,Daniela Hanganu</t>
    </r>
    <r>
      <rPr>
        <vertAlign val="superscript"/>
        <sz val="8"/>
        <color indexed="8"/>
        <rFont val="Times New Roman"/>
        <family val="1"/>
      </rPr>
      <t> </t>
    </r>
    <r>
      <rPr>
        <sz val="8"/>
        <color indexed="8"/>
        <rFont val="Times New Roman"/>
        <family val="1"/>
      </rPr>
      <t>,Catalina Bogdan</t>
    </r>
    <r>
      <rPr>
        <vertAlign val="superscript"/>
        <sz val="8"/>
        <color indexed="8"/>
        <rFont val="Times New Roman"/>
        <family val="1"/>
      </rPr>
      <t> </t>
    </r>
    <r>
      <rPr>
        <sz val="8"/>
        <color indexed="8"/>
        <rFont val="Times New Roman"/>
        <family val="1"/>
      </rPr>
      <t>,Laurian Vlase</t>
    </r>
    <r>
      <rPr>
        <vertAlign val="superscript"/>
        <sz val="8"/>
        <color indexed="8"/>
        <rFont val="Times New Roman"/>
        <family val="1"/>
      </rPr>
      <t> </t>
    </r>
    <r>
      <rPr>
        <sz val="8"/>
        <color indexed="8"/>
        <rFont val="Times New Roman"/>
        <family val="1"/>
      </rPr>
      <t>,Ilioara Oniga</t>
    </r>
    <r>
      <rPr>
        <vertAlign val="superscript"/>
        <sz val="8"/>
        <color indexed="8"/>
        <rFont val="Times New Roman"/>
        <family val="1"/>
      </rPr>
      <t> </t>
    </r>
    <r>
      <rPr>
        <sz val="8"/>
        <color indexed="8"/>
        <rFont val="Times New Roman"/>
        <family val="1"/>
      </rPr>
      <t>Daniela Benedec</t>
    </r>
    <r>
      <rPr>
        <vertAlign val="superscript"/>
        <sz val="8"/>
        <color indexed="8"/>
        <rFont val="Times New Roman"/>
        <family val="1"/>
      </rPr>
      <t> </t>
    </r>
    <r>
      <rPr>
        <sz val="8"/>
        <color indexed="8"/>
        <rFont val="Times New Roman"/>
        <family val="1"/>
      </rPr>
      <t>, A Design of Experiments Strategy to Enhance the Recovery of Polyphenolic Compounds from </t>
    </r>
    <r>
      <rPr>
        <i/>
        <sz val="8"/>
        <color indexed="8"/>
        <rFont val="Times New Roman"/>
        <family val="1"/>
      </rPr>
      <t>Vitis vinifera</t>
    </r>
    <r>
      <rPr>
        <sz val="8"/>
        <color indexed="8"/>
        <rFont val="Times New Roman"/>
        <family val="1"/>
      </rPr>
      <t xml:space="preserve"> By-Products through Heat Reflux Extraction, </t>
    </r>
    <r>
      <rPr>
        <i/>
        <sz val="8"/>
        <color indexed="8"/>
        <rFont val="Times New Roman"/>
        <family val="1"/>
      </rPr>
      <t>Biomolecules</t>
    </r>
    <r>
      <rPr>
        <sz val="8"/>
        <color indexed="8"/>
        <rFont val="Times New Roman"/>
        <family val="1"/>
      </rPr>
      <t> 2019, </t>
    </r>
    <r>
      <rPr>
        <i/>
        <sz val="8"/>
        <color indexed="8"/>
        <rFont val="Times New Roman"/>
        <family val="1"/>
      </rPr>
      <t>9</t>
    </r>
    <r>
      <rPr>
        <sz val="8"/>
        <color indexed="8"/>
        <rFont val="Times New Roman"/>
        <family val="1"/>
      </rPr>
      <t>(10), 529; https://doi.org/10.3390/biom9100529</t>
    </r>
  </si>
  <si>
    <t>https://www.mdpi.com/2218-273X/9/10/529/htm</t>
  </si>
  <si>
    <t>Panaitescu Magda (Universitatea Latina, Panama), Lengyel Ecaterina</t>
  </si>
  <si>
    <t>Monitoring the antibacterial activity of Hibiscus Sabdariffa extracts,</t>
  </si>
  <si>
    <t>S. A. Wemedo,N. P. Akani, A. D. Amadiali, Evaluation of Antibacterial Activity of Zobo and Bay Leaf Extracts on Enteropathogenic Bacteria, Journal of Advances in Microbiology, 16(2): 1-7, 2019; Article no.JAMB.48816ISSN:2456-7116</t>
  </si>
  <si>
    <t>http://journaljamb.com/index.php/JAMB/article/view/30118/56485</t>
  </si>
  <si>
    <t>Ketney, O., Ecaterina Lengyel, Ovidiu Tita, Anca Tifrea</t>
  </si>
  <si>
    <t>Content variation of iron and copper in wine obtained from wine vineyards Recas,</t>
  </si>
  <si>
    <t>Diana Ionela Popescu, REPERE ANALITICE IN AUTENTIFICAREA VINURILOR ROMÂNEȘTI, ed. Univ L Blaga Sibiu, 2019</t>
  </si>
  <si>
    <t>pg 56</t>
  </si>
  <si>
    <t>Aroma vinurilor bănățene (I)</t>
  </si>
  <si>
    <t>pg.3</t>
  </si>
  <si>
    <t>Aroma vinurilor bănățene (II)</t>
  </si>
  <si>
    <t>Physical and geographical particularities of vineyards in the Apold depression</t>
  </si>
  <si>
    <t>Pg.4</t>
  </si>
  <si>
    <r>
      <t xml:space="preserve"> Isolating </t>
    </r>
    <r>
      <rPr>
        <i/>
        <sz val="8"/>
        <color indexed="8"/>
        <rFont val="Times New Roman"/>
        <family val="1"/>
      </rPr>
      <t>wine yeasts that are specific to the Apold region and identifying them through RFLP genetic methods</t>
    </r>
  </si>
  <si>
    <t>Pg.42</t>
  </si>
  <si>
    <t>Pg.43</t>
  </si>
  <si>
    <t>Cercetări privind optimizarea proceselor fermentative în vederea păstrării și consolidării tipicității și autenticității  vinurilor românești</t>
  </si>
  <si>
    <t>Pg.7</t>
  </si>
  <si>
    <t>Primary aromatic character of wines</t>
  </si>
  <si>
    <t>Pg.41</t>
  </si>
  <si>
    <t>Șandru D. (2019). Identification and quantification of valuable phenolic compounds from red wines from western part of Romania. World Journal of Advanced Research and Reviews, 2(1), 28-33.</t>
  </si>
  <si>
    <t>http://wjarr.com/content/identification-and-quantification-valuable-phenolic-compounds-red-wines-western-part-romania</t>
  </si>
  <si>
    <t xml:space="preserve">Research on the optimization of fermentative processes in order to preserve and consolidate the typical and authenticity of Romanian wines, </t>
  </si>
  <si>
    <t xml:space="preserve">Identification and quantification of phenolic compounds from red grape pomace </t>
  </si>
  <si>
    <r>
      <t>Mora F, Pérez K, Quezada C, Herrera C, Cassano A, Ruby-Figueroa R, Impact of Membrane Pore Size on the Clarification Performance of Grape Marc Extract by Microfiltration, Membranes (Basel)</t>
    </r>
    <r>
      <rPr>
        <sz val="8"/>
        <color indexed="28"/>
        <rFont val="Times New Roman"/>
        <family val="1"/>
      </rPr>
      <t>.</t>
    </r>
    <r>
      <rPr>
        <sz val="8"/>
        <color indexed="8"/>
        <rFont val="Times New Roman"/>
        <family val="1"/>
      </rPr>
      <t> 2019 Nov 6;9(11). pii: E146. doi: 10.3390/membranes9110146.</t>
    </r>
  </si>
  <si>
    <t>https://www.ncbi.nlm.nih.gov/pubmed/31698840</t>
  </si>
  <si>
    <r>
      <t>C.E. Luchian, V.V. Cotea, L. Vlase, A.M. Toiu, L.C. Colibaba, I.E. Răschip, G. Nadăş, A.M. Gheldiu</t>
    </r>
    <r>
      <rPr>
        <vertAlign val="superscript"/>
        <sz val="8"/>
        <color indexed="8"/>
        <rFont val="Times New Roman"/>
        <family val="1"/>
      </rPr>
      <t>2</t>
    </r>
    <r>
      <rPr>
        <sz val="8"/>
        <color indexed="8"/>
        <rFont val="Times New Roman"/>
        <family val="1"/>
      </rPr>
      <t>, C. Tuchiluş and L. Rotaru, Antioxidant and antimicrobial effects of grape pomace extracts, BIO Web of Conferences </t>
    </r>
    <r>
      <rPr>
        <sz val="8"/>
        <color indexed="63"/>
        <rFont val="Times New Roman"/>
        <family val="1"/>
      </rPr>
      <t>15</t>
    </r>
    <r>
      <rPr>
        <sz val="8"/>
        <color indexed="8"/>
        <rFont val="Times New Roman"/>
        <family val="1"/>
      </rPr>
      <t>, 04006 , 2019, 42</t>
    </r>
    <r>
      <rPr>
        <vertAlign val="superscript"/>
        <sz val="8"/>
        <color indexed="8"/>
        <rFont val="Times New Roman"/>
        <family val="1"/>
      </rPr>
      <t>nd</t>
    </r>
    <r>
      <rPr>
        <sz val="8"/>
        <color indexed="8"/>
        <rFont val="Times New Roman"/>
        <family val="1"/>
      </rPr>
      <t> World Congress of Vine and Wine</t>
    </r>
  </si>
  <si>
    <t>https://www.bio-conferences.org/articles/bioconf/abs/2019/04/bioconf-oiv2019_04006/bioconf-oiv2019_04006.html</t>
  </si>
  <si>
    <t>volum</t>
  </si>
  <si>
    <r>
      <t>Mirela L. Moldovan</t>
    </r>
    <r>
      <rPr>
        <vertAlign val="superscript"/>
        <sz val="8"/>
        <color indexed="8"/>
        <rFont val="Times New Roman"/>
        <family val="1"/>
      </rPr>
      <t> </t>
    </r>
    <r>
      <rPr>
        <sz val="8"/>
        <color indexed="8"/>
        <rFont val="Times New Roman"/>
        <family val="1"/>
      </rPr>
      <t>,</t>
    </r>
    <r>
      <rPr>
        <sz val="8"/>
        <rFont val="Times New Roman"/>
        <family val="1"/>
      </rPr>
      <t>Sonia Iurian</t>
    </r>
    <r>
      <rPr>
        <vertAlign val="superscript"/>
        <sz val="8"/>
        <color indexed="8"/>
        <rFont val="Times New Roman"/>
        <family val="1"/>
      </rPr>
      <t> </t>
    </r>
    <r>
      <rPr>
        <sz val="8"/>
        <color indexed="8"/>
        <rFont val="Times New Roman"/>
        <family val="1"/>
      </rPr>
      <t>,</t>
    </r>
    <r>
      <rPr>
        <sz val="8"/>
        <rFont val="Times New Roman"/>
        <family val="1"/>
      </rPr>
      <t>Cristina Puscas</t>
    </r>
    <r>
      <rPr>
        <vertAlign val="superscript"/>
        <sz val="8"/>
        <color indexed="8"/>
        <rFont val="Times New Roman"/>
        <family val="1"/>
      </rPr>
      <t> </t>
    </r>
    <r>
      <rPr>
        <sz val="8"/>
        <color indexed="8"/>
        <rFont val="Times New Roman"/>
        <family val="1"/>
      </rPr>
      <t>,</t>
    </r>
    <r>
      <rPr>
        <sz val="8"/>
        <rFont val="Times New Roman"/>
        <family val="1"/>
      </rPr>
      <t>Radu Silaghi-Dumitrescu</t>
    </r>
    <r>
      <rPr>
        <vertAlign val="superscript"/>
        <sz val="8"/>
        <color indexed="8"/>
        <rFont val="Times New Roman"/>
        <family val="1"/>
      </rPr>
      <t> </t>
    </r>
    <r>
      <rPr>
        <sz val="8"/>
        <color indexed="8"/>
        <rFont val="Times New Roman"/>
        <family val="1"/>
      </rPr>
      <t>,</t>
    </r>
    <r>
      <rPr>
        <sz val="8"/>
        <rFont val="Times New Roman"/>
        <family val="1"/>
      </rPr>
      <t>Daniela Hanganu</t>
    </r>
    <r>
      <rPr>
        <vertAlign val="superscript"/>
        <sz val="8"/>
        <color indexed="8"/>
        <rFont val="Times New Roman"/>
        <family val="1"/>
      </rPr>
      <t> </t>
    </r>
    <r>
      <rPr>
        <sz val="8"/>
        <color indexed="8"/>
        <rFont val="Times New Roman"/>
        <family val="1"/>
      </rPr>
      <t>,</t>
    </r>
    <r>
      <rPr>
        <sz val="8"/>
        <rFont val="Times New Roman"/>
        <family val="1"/>
      </rPr>
      <t>Catalina Bogdan</t>
    </r>
    <r>
      <rPr>
        <vertAlign val="superscript"/>
        <sz val="8"/>
        <color indexed="8"/>
        <rFont val="Times New Roman"/>
        <family val="1"/>
      </rPr>
      <t> </t>
    </r>
    <r>
      <rPr>
        <sz val="8"/>
        <color indexed="8"/>
        <rFont val="Times New Roman"/>
        <family val="1"/>
      </rPr>
      <t>,</t>
    </r>
    <r>
      <rPr>
        <sz val="8"/>
        <rFont val="Times New Roman"/>
        <family val="1"/>
      </rPr>
      <t>Laurian Vlase</t>
    </r>
    <r>
      <rPr>
        <vertAlign val="superscript"/>
        <sz val="8"/>
        <color indexed="8"/>
        <rFont val="Times New Roman"/>
        <family val="1"/>
      </rPr>
      <t> </t>
    </r>
    <r>
      <rPr>
        <sz val="8"/>
        <color indexed="8"/>
        <rFont val="Times New Roman"/>
        <family val="1"/>
      </rPr>
      <t>,</t>
    </r>
    <r>
      <rPr>
        <sz val="8"/>
        <rFont val="Times New Roman"/>
        <family val="1"/>
      </rPr>
      <t>Ilioara Oniga</t>
    </r>
    <r>
      <rPr>
        <vertAlign val="superscript"/>
        <sz val="8"/>
        <color indexed="8"/>
        <rFont val="Times New Roman"/>
        <family val="1"/>
      </rPr>
      <t> </t>
    </r>
    <r>
      <rPr>
        <sz val="8"/>
        <rFont val="Times New Roman"/>
        <family val="1"/>
      </rPr>
      <t>Daniela Benedec</t>
    </r>
    <r>
      <rPr>
        <vertAlign val="superscript"/>
        <sz val="8"/>
        <color indexed="8"/>
        <rFont val="Times New Roman"/>
        <family val="1"/>
      </rPr>
      <t> </t>
    </r>
    <r>
      <rPr>
        <sz val="8"/>
        <color indexed="8"/>
        <rFont val="Times New Roman"/>
        <family val="1"/>
      </rPr>
      <t>, A Design of Experiments Strategy to Enhance the Recovery of Polyphenolic Compounds from </t>
    </r>
    <r>
      <rPr>
        <i/>
        <sz val="8"/>
        <color indexed="8"/>
        <rFont val="Times New Roman"/>
        <family val="1"/>
      </rPr>
      <t>Vitis vinifera</t>
    </r>
    <r>
      <rPr>
        <sz val="8"/>
        <color indexed="8"/>
        <rFont val="Times New Roman"/>
        <family val="1"/>
      </rPr>
      <t xml:space="preserve"> By-Products through Heat Reflux Extraction, </t>
    </r>
    <r>
      <rPr>
        <i/>
        <sz val="8"/>
        <color indexed="8"/>
        <rFont val="Times New Roman"/>
        <family val="1"/>
      </rPr>
      <t>Biomolecules</t>
    </r>
    <r>
      <rPr>
        <sz val="8"/>
        <color indexed="8"/>
        <rFont val="Times New Roman"/>
        <family val="1"/>
      </rPr>
      <t> 2019, </t>
    </r>
    <r>
      <rPr>
        <i/>
        <sz val="8"/>
        <color indexed="8"/>
        <rFont val="Times New Roman"/>
        <family val="1"/>
      </rPr>
      <t>9</t>
    </r>
    <r>
      <rPr>
        <sz val="8"/>
        <color indexed="8"/>
        <rFont val="Times New Roman"/>
        <family val="1"/>
      </rPr>
      <t>(10), 529; https://doi.org/10.3390/biom9100529</t>
    </r>
  </si>
  <si>
    <t>LENGYEL, E., PANAITESCU, M (Universitatea Latina/Panama)</t>
  </si>
  <si>
    <t>The management of selected yeast strains in quantifying terpene flavours in wine.</t>
  </si>
  <si>
    <r>
      <t xml:space="preserve">Tatyana Yoncheva , Hristo Spasov , Georgi Kostov, THE IMPACT OF THE FERMENTATION CONDITIONS ON THE ESTER PRODUCING CAPACITY OF DIFFERENT SACCHAROMYCES CEREVISIAE STRAINS AND THE ORGANOLEPTIC PROFILE OF CABERNET SAUVIGNON WINES , </t>
    </r>
    <r>
      <rPr>
        <sz val="8"/>
        <color indexed="8"/>
        <rFont val="Times New Roman"/>
        <family val="1"/>
      </rPr>
      <t>J Microbiol Biotech Food Sci / 2019/20 : 9 (3) 562-566</t>
    </r>
  </si>
  <si>
    <t>https://www.jmbfs.org/issue/december-january-2019-vol-9-no-3/</t>
  </si>
  <si>
    <t>Lengyel, E. and M. Panaitescu (Universitatea Latina/Panama)</t>
  </si>
  <si>
    <t>The Management of Selected Yeast Strains in Quantifying Terpene Flavours in Wine</t>
  </si>
  <si>
    <r>
      <t xml:space="preserve">Rebenciuc I., Tița O., Popescu D.I., 2019, </t>
    </r>
    <r>
      <rPr>
        <i/>
        <sz val="8"/>
        <color indexed="8"/>
        <rFont val="Times New Roman"/>
        <family val="1"/>
      </rPr>
      <t>Volatile compounds identified and quantified in Moldova's wines</t>
    </r>
    <r>
      <rPr>
        <sz val="8"/>
        <color indexed="8"/>
        <rFont val="Times New Roman"/>
        <family val="1"/>
      </rPr>
      <t>, Management of Sustainable Development, 11 (2),55-58</t>
    </r>
  </si>
  <si>
    <t>http://www.cedc.ro/media/MSD/Papers/Volume%2011%20no%202%202019/8.pdf</t>
  </si>
  <si>
    <r>
      <t xml:space="preserve">Rebenciuc I., Tița O., 2019, </t>
    </r>
    <r>
      <rPr>
        <i/>
        <sz val="8"/>
        <color indexed="8"/>
        <rFont val="Times New Roman"/>
        <family val="1"/>
      </rPr>
      <t>Moldova's wines in the context of climate change</t>
    </r>
    <r>
      <rPr>
        <sz val="8"/>
        <color indexed="8"/>
        <rFont val="Times New Roman"/>
        <family val="1"/>
      </rPr>
      <t>, Management of Sustainable Development, 11 (2),59-64</t>
    </r>
  </si>
  <si>
    <t>www.cedc.ro/media/MSD/Papers/Volume%2011%20no%202%202019/9.pdf</t>
  </si>
  <si>
    <t>Lengyel E., Sikolya L.(Colegiul Nyiregyhaza, Ungaria)</t>
  </si>
  <si>
    <t>The influence of aroma compounds on senzorial traits of wines from the Apold depression</t>
  </si>
  <si>
    <t>Stegăruș D.,  Lengyel E., Ionete R</t>
  </si>
  <si>
    <t>The influence of fermentation temperature in ester accumulation in wines originating from the wine field of Apoldu de jos, Romania</t>
  </si>
  <si>
    <t>Panaitescu M (Universitatea Latina Panama), Lengyel E</t>
  </si>
  <si>
    <r>
      <t xml:space="preserve"> Monitoring the antibacterial activity of </t>
    </r>
    <r>
      <rPr>
        <i/>
        <sz val="8"/>
        <color indexed="63"/>
        <rFont val="Times New Roman"/>
        <family val="1"/>
      </rPr>
      <t>Hibiscus sabdariffa</t>
    </r>
    <r>
      <rPr>
        <sz val="8"/>
        <color indexed="63"/>
        <rFont val="Times New Roman"/>
        <family val="1"/>
      </rPr>
      <t> extracts.</t>
    </r>
  </si>
  <si>
    <r>
      <t>Dwivedi, M., Muralidhar, S. &amp; Saluja, D. </t>
    </r>
    <r>
      <rPr>
        <i/>
        <sz val="8"/>
        <color indexed="63"/>
        <rFont val="Times New Roman"/>
        <family val="1"/>
      </rPr>
      <t>Hibiscus sabdariffa</t>
    </r>
    <r>
      <rPr>
        <sz val="8"/>
        <color indexed="63"/>
        <rFont val="Times New Roman"/>
        <family val="1"/>
      </rPr>
      <t> Extract Inhibits Adhesion, Biofilm Initiation and Formation in </t>
    </r>
    <r>
      <rPr>
        <i/>
        <sz val="8"/>
        <color indexed="63"/>
        <rFont val="Times New Roman"/>
        <family val="1"/>
      </rPr>
      <t>Candida albicans</t>
    </r>
    <r>
      <rPr>
        <sz val="8"/>
        <color indexed="63"/>
        <rFont val="Times New Roman"/>
        <family val="1"/>
      </rPr>
      <t>. </t>
    </r>
    <r>
      <rPr>
        <i/>
        <sz val="8"/>
        <color indexed="63"/>
        <rFont val="Times New Roman"/>
        <family val="1"/>
      </rPr>
      <t>Indian J Microbiol</t>
    </r>
    <r>
      <rPr>
        <sz val="8"/>
        <color indexed="63"/>
        <rFont val="Times New Roman"/>
        <family val="1"/>
      </rPr>
      <t> 60, 96–106 (2020). https://doi.org/10.1007/s12088-019-00835-9</t>
    </r>
  </si>
  <si>
    <t>https://link.springer.com/article/10.1007/s12088-019-00835-9</t>
  </si>
  <si>
    <t>Costea, M.; Lengyel, E.; Stegăruş, D.; Rusan, N (meteo).; Tăuşan, J</t>
  </si>
  <si>
    <t>Assessment of climatic conditions as driving factors of wine aromatic compounds: a case study from Central Romania.</t>
  </si>
  <si>
    <t xml:space="preserve">Raquel Aransay González, CLIMA Y VITICULTURA EN LA RIOJA, TRABAJO FIN DE GRADO , FACULTAD DE FILOSOFÍA Y LETRAS   </t>
  </si>
  <si>
    <t>https://repositorio.unican.es/xmlui/bitstream/handle/10902/17121/AransayGonzalezRaquel.pdf?sequence=1&amp;isAllowed=y</t>
  </si>
  <si>
    <t>Daniela Maria, ȘANDRU , 2019,MICROBIOLOGICAL AND GC-MS ANALYSIS OF HORSERADISH ROOTS (ARMORACIA RUSTICANA) , Management of Sustainable Development, 11, (2),49-53</t>
  </si>
  <si>
    <t xml:space="preserve">www.cedc.ro/media/MSD/Papers/Volume%2011%20no%202%202019/7.pdf
</t>
  </si>
  <si>
    <t xml:space="preserve">Aroma vinurilor bănățene </t>
  </si>
  <si>
    <t>Daniela Maria, ȘANDRU , 2019,MICROBIOLOGICAL AND GC-MS ANALYSIS OF HORSERADISH ROOTS (ARMORACIA RUSTICANA) , Management of Sustainable Development, 11, (2), 49-53</t>
  </si>
  <si>
    <t>Daniela, ȘANDRU, Magda, PANAITESCU, IDENTIFICATION AND QUANTIFICATION OF PHENOLIC COMPOUNDS IN RED WINES, Management of Sustainable Development , 2019, 43-47</t>
  </si>
  <si>
    <t xml:space="preserve">www.cedc.ro/media/MSD/Papers/Volume%2011%20no%202%202019/6.pdf
</t>
  </si>
  <si>
    <t>Cercetări privind optimizarea proceselor fermentative în vederea păstrării și consolidării tipicității și autenticității  vinurilor românești, Ed. Universităţii Lucian Blaga Sibiu</t>
  </si>
  <si>
    <t>Daniela, ȘANDRU, Magda, PANAITESCU, IDENTIFICATION AND QUANTIFICATION OF PHENOLIC COMPOUNDS IN RED WINES, Management of Sustainable Development , 2019, 11, (2), 43-47</t>
  </si>
  <si>
    <t>Lengyel ecaterina</t>
  </si>
  <si>
    <t>WORKSHOP STRATEGIC PLATFORM AMELIORATING TUNISIAN HIGHER EDUCATION ON FOOD SCIENCES AND TECHNOLOGY SPAAT4FOOD</t>
  </si>
  <si>
    <t>INTERNATIONALA</t>
  </si>
  <si>
    <t>MEMBRU</t>
  </si>
  <si>
    <t>15-18 07 2019</t>
  </si>
  <si>
    <t>Conceptul modern de microorganism, implicarea lor în igiena personală</t>
  </si>
  <si>
    <t>An ADOxx Based Environment for Problem Based Learning in Manufacturing Systems Design</t>
  </si>
  <si>
    <t>Mironescu Ion Dan</t>
  </si>
  <si>
    <r>
      <t>9</t>
    </r>
    <r>
      <rPr>
        <vertAlign val="superscript"/>
        <sz val="10"/>
        <color indexed="8"/>
        <rFont val="Arial Narrow"/>
        <family val="2"/>
      </rPr>
      <t>th</t>
    </r>
    <r>
      <rPr>
        <sz val="10"/>
        <color indexed="8"/>
        <rFont val="Arial Narrow"/>
        <family val="2"/>
      </rPr>
      <t xml:space="preserve"> International Conference on Manufacturing Science and Education – MSE 2019 “Trends in New Industrial Revolution”</t>
    </r>
  </si>
  <si>
    <t>eISSN: 2261-236X</t>
  </si>
  <si>
    <t>8 pag</t>
  </si>
  <si>
    <t>https://doi.org/10.1051/matecconf/201929014003</t>
  </si>
  <si>
    <t>https://www.matec-conferences.org/articles/matecconf/abs/2019/39/contents/contents.html</t>
  </si>
  <si>
    <t>Mironescu Ion</t>
  </si>
  <si>
    <t>Obtaining and characterisation of starch-based edible films incorporating honey, propolis and bee bread</t>
  </si>
  <si>
    <t>MIRONESCU Monica (ULBS), FRATILA Laura (ULBS),HUPERT  Alexandru (Solina Romania), MIRONESCU Ion Dan (ULBS)</t>
  </si>
  <si>
    <t>ISSN 2344 – 1496, ISSN–L 2344 – 1496, online: ISSN 2344 – 150X</t>
  </si>
  <si>
    <t>192-198</t>
  </si>
  <si>
    <t>peste 30 BDI (CABI, DOAJ, FSTA,…)</t>
  </si>
  <si>
    <t>https://content.sciendo.com/view/journals/aucft/23/2/article-p193.xml?language=en</t>
  </si>
  <si>
    <t>Georgescu Cecilia (ULBS), Mironescu Monica (ULBS), Mironescu Ion-Dan (ULBS)</t>
  </si>
  <si>
    <t>https://medwinpublishers.org/APCT/APCT16000150.pdf</t>
  </si>
  <si>
    <t>Knowledge triangle for food innovation by harnessing the tradition and assuring sustainability</t>
  </si>
  <si>
    <t>Mironescu Ion Dan (ULBS), Piper Oana (Solina Romania), Mathe Endre (Debrecen Unversity, Ungaria), Dupeux Pascal (Universite Claude Bernard Lyon, Franta), Kostov Georgi (University of Food Technology, Bulgaria)</t>
  </si>
  <si>
    <t>RO-MA</t>
  </si>
  <si>
    <t>978-606-8866-45-1</t>
  </si>
  <si>
    <t>februarie</t>
  </si>
  <si>
    <t>Mironescu Monica (ULBS), Mironescu Ion Dan (ULBS)</t>
  </si>
  <si>
    <t>Rheological behaviour of a novel microbial polysaccharide</t>
  </si>
  <si>
    <t>Marilia M. Horn, Virginia C. Amaro Martins &amp; Ana Maria De Guzzi Plepis (2019) Rheological characterization of chitosan/starch blends by varying polyols and amylopectin content, Journal of Dispersion Science and Technology, 40:10, 1405-1412, DOI: 10.1080/01932691.2018.1515025</t>
  </si>
  <si>
    <t>https://www.tandfonline.com/doi/abs/10.1080/01932691.2018.1515025</t>
  </si>
  <si>
    <t>https://www.ingentaconnect.com/content/tandf/jdst/2019/00000040/00000010/art00004</t>
  </si>
  <si>
    <t>Mironescu Monica (ULBS), Mironescu Ion Dan (ULBS), Oprean L (ULBS)</t>
  </si>
  <si>
    <t>Steady and oscillatory shear behaviour of semi-concentrated starch suspensions</t>
  </si>
  <si>
    <t xml:space="preserve">Martina Nevoralová, Aleksandra Ujčić, Yadu Nath Vakkipurath Kodakkadan, and Zdeněk Starý, Rheological characterization of starch-based biodegradable polymer blends, AIP Conference Proceedings 2107, 050005 (2019); https://doi.org/10.1063/1.5109511 </t>
  </si>
  <si>
    <t>https://aip.scitation.org/doi/abs/10.1063/1.5109511</t>
  </si>
  <si>
    <t>Mironescu Ion Dan (ULBS), Vintan Lucian (ULBS)</t>
  </si>
  <si>
    <t>Performance prediction for parallel applications running on HPC architectures through Petri net modeling and simulation</t>
  </si>
  <si>
    <t>Tomasz Rak, Cluster-Based Web System Models for Different Classes of Clients in QPN, Computer Networks , 2019, pp 347-365</t>
  </si>
  <si>
    <t>https://link.springer.com/chapter/10.1007/978-3-030-21952-9_26</t>
  </si>
  <si>
    <t>WOS    https://www.springerprofessional.de/en/cluster-based-web-system-models-for-different-classes-of-clients/16820442</t>
  </si>
  <si>
    <t>Design of a knowledge and management system for starch bioconversion</t>
  </si>
  <si>
    <t>R Tripathi, V Vijayan - SRELS Journal of Information Management, 2019, Proposal and Model for Designing a Cybrary-With Reference to Fr. Moseslibrary, Rajagiri College of Social Sciences, Kerala</t>
  </si>
  <si>
    <t>https://scholar.google.com/scholar?oi=bibs&amp;hl=en&amp;cites=13137361911995894052</t>
  </si>
  <si>
    <t>https://www.academia.edu/40832698/Proposal_and_Model_for_Designing_a_Cybrary_-With_Reference_to_Fr._Moseslibrary_Rajagiri_College_of_Social_Sciences_Kerala</t>
  </si>
  <si>
    <t>S Sorokin (SIT, Rusia), R Tufeanu (ULBS), M Shamtsyan (SIT, Rusia), ID Mironescu (ULBS), E Antonceva (SIT, Rusia), O Tița (ULBS)</t>
  </si>
  <si>
    <t>Physico-chemical and rheological properties of yogurt with added Pleurotus ostreatus biomass treated with ethanol</t>
  </si>
  <si>
    <t>Ekaterina Antontceva, Sergei Sorokin, Viktoriya Sedykh, Ludmila Krasnikova, Mark Shamtsyan, Influence of fortification of dairy products by pleurotus ostreatus beta-glucans on product characteristics, Scientific Study &amp; Research - Chemistry &amp; Chemical Engineering, Biotechnology, Food Industry, 2019, XX (3)</t>
  </si>
  <si>
    <t>http://pubs.ub.ro/?pg=revues&amp;rev=cscc6&amp;num=201903&amp;vol=3&amp;aid=4933</t>
  </si>
  <si>
    <t>https://www.semanticscholar.org/paper/Fortification-of-yogurt-with-%CE%B2-glucans-from-oyster-Antont%D1%81eva-Belyakova/cc974d397ad913c8b39bd0a621221377c47ec546</t>
  </si>
  <si>
    <r>
      <t>Antontceva, E.</t>
    </r>
    <r>
      <rPr>
        <sz val="10"/>
        <color indexed="8"/>
        <rFont val="Arial Narrow"/>
        <family val="2"/>
      </rPr>
      <t xml:space="preserve"> ;  </t>
    </r>
    <r>
      <rPr>
        <sz val="10"/>
        <rFont val="Arial Narrow"/>
        <family val="2"/>
      </rPr>
      <t>Belyakova, T.</t>
    </r>
    <r>
      <rPr>
        <sz val="10"/>
        <color indexed="8"/>
        <rFont val="Arial Narrow"/>
        <family val="2"/>
      </rPr>
      <t xml:space="preserve"> ;  </t>
    </r>
    <r>
      <rPr>
        <sz val="10"/>
        <rFont val="Arial Narrow"/>
        <family val="2"/>
      </rPr>
      <t>Zabodalova, L.</t>
    </r>
    <r>
      <rPr>
        <sz val="10"/>
        <color indexed="8"/>
        <rFont val="Arial Narrow"/>
        <family val="2"/>
      </rPr>
      <t xml:space="preserve"> ;  </t>
    </r>
    <r>
      <rPr>
        <sz val="10"/>
        <rFont val="Arial Narrow"/>
        <family val="2"/>
      </rPr>
      <t>Shamtsyan, M.</t>
    </r>
    <r>
      <rPr>
        <sz val="10"/>
        <color indexed="8"/>
        <rFont val="Arial Narrow"/>
        <family val="2"/>
      </rPr>
      <t xml:space="preserve">, Fortification of yogurt with β-glucans from oyster mushroom, </t>
    </r>
    <r>
      <rPr>
        <sz val="10"/>
        <rFont val="Arial Narrow"/>
        <family val="2"/>
      </rPr>
      <t>Conference Proceedings. FOODBALT 2019. 13th Baltic Conference on Food Science and Technology "FOOD, NUTRITION, WELL-BEING", Jelgava, Latvia, 2-3 May 2019</t>
    </r>
    <r>
      <rPr>
        <sz val="10"/>
        <color indexed="8"/>
        <rFont val="Arial Narrow"/>
        <family val="2"/>
      </rPr>
      <t xml:space="preserve"> 2019 pp.50-54 ref.25 </t>
    </r>
  </si>
  <si>
    <t>http://agris.fao.org/agris-search/search.do?recordID=LV2019000323</t>
  </si>
  <si>
    <t>https://www.cabdirect.org/cabdirect/abstract/20193267121</t>
  </si>
  <si>
    <t>Expert system based control of the starch bioconversion process</t>
  </si>
  <si>
    <t xml:space="preserve">Ananskikh V.V., Shleina L.D., Optimizatsiya parametrov kislotnosti suspenzii krakhmala pri yego biokonversii, «Promyshlennyye biotekhnologii» (Optimization of the acidity parameters of a starch suspension during its bioconversion, Industrial Biotechnology), 2019, </t>
  </si>
  <si>
    <t>https://cyberleninka.ru/article/n/optimizatsiya-parametrov-kislotnosti-suspenzii-krahmala-pri-ego-biokonversii</t>
  </si>
  <si>
    <t>https://elibrary.ru/item.asp?id=41265254</t>
  </si>
  <si>
    <t>25.01.2019 + 19.03.2019</t>
  </si>
  <si>
    <t>Processes</t>
  </si>
  <si>
    <t>https://www.mdpi.com/journal/processes</t>
  </si>
  <si>
    <t>internatională</t>
  </si>
  <si>
    <t xml:space="preserve">Workshop Strategic Platform Ameliorating Tunisian Higher Education on Food Sciences and Technology SPAAT4FOOD </t>
  </si>
  <si>
    <t>From functional to tailor-made foods - e-learning tools to assure sustainability and innovation</t>
  </si>
  <si>
    <t>Erasmus+ KA2 Strategic Partnership in Higher Education</t>
  </si>
  <si>
    <t>Partener</t>
  </si>
  <si>
    <t>Kostov Georgi - Coordonator, UFT Plovdiv, BulgariaMironescu Ion Dan - coordonator partener ULBS</t>
  </si>
  <si>
    <t>http://www.easyerasmus.com/bulgaria-ka2-results-2019/</t>
  </si>
  <si>
    <t>Developing of a High Level Architecture Based Beer Game Simulation in the Adoxx Environment</t>
  </si>
  <si>
    <t>Journal of E - Technology</t>
  </si>
  <si>
    <t>10, no. 1</t>
  </si>
  <si>
    <t>http://www.dline.info/jet/v10n1.php</t>
  </si>
  <si>
    <t>15-21</t>
  </si>
  <si>
    <t>Print ISSN: 0976-3503. Online ISSN: 0976-2930</t>
  </si>
  <si>
    <t>Sweet experience - products from nature</t>
  </si>
  <si>
    <t>Mironescu Monica, Georgescu Cecilia, Mironescu Ion Dan, Darie Neli</t>
  </si>
  <si>
    <t xml:space="preserve"> The collaborative environment for the project KNOWinFOOD as a modern approach for bringing together the components of the Knowledge Triangle</t>
  </si>
  <si>
    <t xml:space="preserve">Conference Knowledge triangle
for food innovation by harnessing the tradition and assuring sustainability - KNOWinFOOD
</t>
  </si>
  <si>
    <t>http://knowinfood.grants.ulbsibiu.ro/en_GB/multiplier-event/</t>
  </si>
  <si>
    <t>European project KNOWinFOOD as example of Problem-Based Learning practical stage</t>
  </si>
  <si>
    <t>https://www.spaat4food.com</t>
  </si>
  <si>
    <t>Kokina Maria (Belgrade Univ.), Shamysyan Marc (St. Petersburg State Univ.), Georgescu Cecilia (ULBS), Mironescu Monica (ULBS), Nedovik Victor (Belgrade Univ.)</t>
  </si>
  <si>
    <t>Mironescu Monica</t>
  </si>
  <si>
    <t>Virchea Lidia-Ioana, Georgescu Cecilia, Mironescu Monica</t>
  </si>
  <si>
    <t>CPCI, CNKI and Google Scholar. Submited to Compendex and Scopus, not yet indexed</t>
  </si>
  <si>
    <t>Georgescu Cecilia , Mironescu Monica</t>
  </si>
  <si>
    <t>Mironescu Monica, Georgescu Cecilia, Oprean Letiția</t>
  </si>
  <si>
    <t>Mironescu Monica, Georgescu Cecilia</t>
  </si>
  <si>
    <t>Moza, Maria Iasmina (Univ. București), Mironescu Monica (ULBS) Georgescu, Cecilia (ULBS), Florea Adrian (UM Cluj-Napoca), Bucşa Livia (ULBS)</t>
  </si>
  <si>
    <t>IZHAR ULLAH, SYED TANVEER SHAH, Abdul Basit, Sumbal Ayaz, Abdur Rab, et al. 43. Effect of stevia (Stevia Rebaudiana L.) leaf extract on the quality and shelf life of lemon (Citrus limon L.). Pure and Applied Biology (PAB), [S.l.], v. 8, n. 2, p. 1456-1468, june 2019</t>
  </si>
  <si>
    <t>academia.edu</t>
  </si>
  <si>
    <t>Moza iasmina (Univ. București), Mironescu Monica (ULBS)</t>
  </si>
  <si>
    <t>Investigations on wastewaters at potato processing and starch recovery and characterisation</t>
  </si>
  <si>
    <t>Reviews on Environmental Health, Volume 34, Issue 4, Pages 447–457, eISSN 2191-0308, ISSN 0048-7554, DOI: https://doi.org/10.1515/reveh-2019-0037</t>
  </si>
  <si>
    <t>https://www.degruyter.com/view/journals/reveh/34/4/article-p447.xml</t>
  </si>
  <si>
    <t>deGryter</t>
  </si>
  <si>
    <t>Moya iasmina (Univ. București), Mironescu Monica (ULBS), Florea Adrian (Univ. Med, Cluj)</t>
  </si>
  <si>
    <t>Influence of physical treatments on the potato starch granules micro-and ultrastructure</t>
  </si>
  <si>
    <r>
      <t>White skin orange sweet potato grown in Limapuluh Kota District, West Sumatra Indonesia: Morphology and elemental analysis by energy-dispersive X-ray flourescence, Wiwik Hardaningsih, Ngakumalem Sembiring, Siti Khatijah M. Saad, Lailatun Nazirah Ozair and Bohari M Yamin</t>
    </r>
    <r>
      <rPr>
        <vertAlign val="superscript"/>
        <sz val="10"/>
        <color indexed="8"/>
        <rFont val="Arial Narrow"/>
        <family val="2"/>
      </rPr>
      <t xml:space="preserve">, </t>
    </r>
    <r>
      <rPr>
        <sz val="10"/>
        <rFont val="Arial Narrow"/>
        <family val="2"/>
      </rPr>
      <t>IOP Conference Series: Earth and Environmental Science</t>
    </r>
    <r>
      <rPr>
        <sz val="10"/>
        <color indexed="8"/>
        <rFont val="Arial Narrow"/>
        <family val="2"/>
      </rPr>
      <t xml:space="preserve">, </t>
    </r>
    <r>
      <rPr>
        <sz val="10"/>
        <rFont val="Arial Narrow"/>
        <family val="2"/>
      </rPr>
      <t>Volume 347</t>
    </r>
    <r>
      <rPr>
        <sz val="10"/>
        <color indexed="8"/>
        <rFont val="Arial Narrow"/>
        <family val="2"/>
      </rPr>
      <t>, 6th International Conference on Sustainable Agriculture, Food and Energy 18–21 October 2018, Manila, The Philippines</t>
    </r>
  </si>
  <si>
    <t>https://iopscience.iop.org/article/10.1088/1755-1315/347/1/012101/meta</t>
  </si>
  <si>
    <t>iopscience.iop.org</t>
  </si>
  <si>
    <t>Naiaretti Daniela, Mironescu Monica, Tița Ovidiu</t>
  </si>
  <si>
    <t>Antimicrobial activity of active biodegradable starch films on pathogenic microorganisms</t>
  </si>
  <si>
    <r>
      <t xml:space="preserve">Raigond, P., Sood, A., Kalia, A. </t>
    </r>
    <r>
      <rPr>
        <i/>
        <sz val="10"/>
        <color indexed="8"/>
        <rFont val="Arial Narrow"/>
        <family val="2"/>
      </rPr>
      <t>et al.</t>
    </r>
    <r>
      <rPr>
        <sz val="10"/>
        <color indexed="8"/>
        <rFont val="Arial Narrow"/>
        <family val="2"/>
      </rPr>
      <t xml:space="preserve"> Antimicrobial Activity of Potato Starch-Based Active Biodegradable Nanocomposite Films. </t>
    </r>
    <r>
      <rPr>
        <i/>
        <sz val="10"/>
        <color indexed="8"/>
        <rFont val="Arial Narrow"/>
        <family val="2"/>
      </rPr>
      <t>Potato Res.</t>
    </r>
    <r>
      <rPr>
        <sz val="10"/>
        <color indexed="8"/>
        <rFont val="Arial Narrow"/>
        <family val="2"/>
      </rPr>
      <t xml:space="preserve"> 62, 69–83 (2019). https://doi.org/10.1007/s11540-018-9397-9</t>
    </r>
  </si>
  <si>
    <t>https://link.springer.com/article/10.1007/s11540-018-9397-9</t>
  </si>
  <si>
    <t>springer</t>
  </si>
  <si>
    <t>Textile: Substrates Modification by Novel Polymers, M Montazer, T Harifi - Encyclopedia of Polymer Applications, 2019 - CRC Press</t>
  </si>
  <si>
    <t>https://www.taylorfrancis.com/books/9781351019422</t>
  </si>
  <si>
    <t>Taylor&amp;Francis</t>
  </si>
  <si>
    <t>Mironescu Monica (ULBS), Posten Clemens (KIT Karlsruhe, germania), Kriger (Univ. South Afrika), Tzoneva Raynitcha(Univ. South Afrika)</t>
  </si>
  <si>
    <t>Control and command of biotechnological processes using a flexible application developed in lab view</t>
  </si>
  <si>
    <t>REGRESSION ANALYSIS OF FACTORS AFFECTING MICROBIAL FUEL CELL EFFICIENCY</t>
  </si>
  <si>
    <t>researchgate</t>
  </si>
  <si>
    <t>Bioconversion of potato wastewater to alcohol</t>
  </si>
  <si>
    <t>STUDY OF THE GLYPHOSATE-AMINE PESTICIDE MINERALIZATION IN WASTEWATER BY OZONATION TREATMENT, Environmental Engineering &amp; Management Journal (EEMJ) . Sep2019, Vol. 18 Issue 9, p1867-1873. 7p., Author(s): Németh, József; Sebestyén, Viktor; Juzsakova, Tatjana; Cretescu, Igor; Domokos, Endre; Rédey, Ákos</t>
  </si>
  <si>
    <t>https://web.b.ebscohost.com/abstract?direct=true&amp;profile=ehost&amp;scope=site&amp;authtype=crawler&amp;jrnl=15829596&amp;AN=140452352&amp;h=gSNYkD1Q9eoCgA3DKK%2fYuN%2fv1d6cxncHzxDMnZgSR4HSd8qu5C3At2sSL4WyITo00xcoG9J1ebN0qveTywDTGw%3d%3d&amp;crl=c&amp;resultNs=AdminWebAuth&amp;resultLocal=ErrCrlNotAuth&amp;crlhashurl=login.aspx%3fdirect%3dtrue%26profile%3dehost%26scope%3dsite%26authtype%3dcrawler%26jrnl%3d15829596%26AN%3d140452352</t>
  </si>
  <si>
    <t>ebscohost</t>
  </si>
  <si>
    <t>DOAJ, CABI, Publons, EBSCO, CAS, google scholar, …</t>
  </si>
  <si>
    <t>https://content.sciendo.com/view/journals/aucft/aucft-overview.xml?tab_body=editorialContent-68844</t>
  </si>
  <si>
    <t>Microorganisms</t>
  </si>
  <si>
    <t>https://www.mdpi.com/journal/microorganisms</t>
  </si>
  <si>
    <t>International Journal of Food Science and technology</t>
  </si>
  <si>
    <t>https://ifst.onlinelibrary.wiley.com/journal/13652621</t>
  </si>
  <si>
    <t>Biological Trace Elements Research</t>
  </si>
  <si>
    <t>https://www.springer.com/journal/12011</t>
  </si>
  <si>
    <t>Scientific Study &amp; Research - Chemistry &amp; Chemical Engineering, Biotechnology, Food Industry</t>
  </si>
  <si>
    <t>http://pubs.ub.ro/?pg=revues&amp;rev=cscc6</t>
  </si>
  <si>
    <t>Microfungi involved in mural paintings biodeterioration and alternative prevention methods</t>
  </si>
  <si>
    <t>Moza Maria Iasmina (Univ. București), Bucsa, Livia (ULBS), Chachula, Oana (Muzeul Național de Istorie, București), Mironescu Monica (ULBS)</t>
  </si>
  <si>
    <t>Conferinţa Internaţională „Tehnici şi metode inovative pentru ocrotirea patrimoniul cultural” (ETICCH 2019), Sibiu</t>
  </si>
  <si>
    <t>https://evenimentemuzeale.ro/eveniment-cultural/sibiu-conferinta-internationala-tehnici-si-metode-inovative-pentru-ocrotirea-patrimoniului-cultural-eticch/</t>
  </si>
  <si>
    <t>11-13.09.2019</t>
  </si>
  <si>
    <t>Microfungi- agents involved in biodegradation of cultural heritage and alternative methods of control</t>
  </si>
  <si>
    <t>Moza Maria Iasmina (Univ. București),  Chachula, Oana (Muzeul Național de Istorie, București), Mironescu Monica (ULBS)</t>
  </si>
  <si>
    <t>Regional Workshop on Radiation Processing for Cultural Heritage Preservation, București</t>
  </si>
  <si>
    <t>http://www.nipne.ro/indico/conferenceDisplay.py?confId=395</t>
  </si>
  <si>
    <t>18-22.11.2019</t>
  </si>
  <si>
    <t>Obtaining a double-layer bioactive film with encapsulated probiotics that displays antimicrobial properties</t>
  </si>
  <si>
    <t>Andreea Barbu (USAMV Cluj-Napoca), Bogdan-Mihai Neamțu (ULBS), Monica Mironescu (ULBS), Marius Zăhan (USAMV Cluj-Napoca), Vioara Mireșan (USAMV Cluj-Napoca)</t>
  </si>
  <si>
    <t>Prima Editie dedicate Zilei Internationale a Microorganismelor (ZIM), București</t>
  </si>
  <si>
    <t>https://unibuc.ro/prima-editie-a-conferintei-dedicate-zilei-internationale-a-microorganismelor-la-ub/</t>
  </si>
  <si>
    <t>Bioconversia apelor reziduale amidonoase cu ajutorul microorganismelor</t>
  </si>
  <si>
    <t>Moza Maria Iasmina (Univ. București), Monica Mironescu (ULBS)</t>
  </si>
  <si>
    <t>Scheduling the detailed activities for virtual lab, PIU and internship implementation</t>
  </si>
  <si>
    <t>Silva Cristina (Univ. Catolica de Porto, Portugal), Mironescu Monica (ULBS</t>
  </si>
  <si>
    <t>THE SPECIES OF MACROLEPIDOPCTERA COLLECTED FROM CISNĂDIOARA AND CISNĂDIE, COUNTY SIBIU, EXISTING WITHIN THE COLLECTION OF DR. VIKTOR WEINDEL</t>
  </si>
  <si>
    <t>Cristina Stanca Moise</t>
  </si>
  <si>
    <t>Muzeul Olteniei Craiova. Oltenia. Studii şi comunicări. Ştiinţele Naturii</t>
  </si>
  <si>
    <t>ISSN 1454-6914</t>
  </si>
  <si>
    <t>http://olteniastudiisicomunicaristiintelenaturii.ro/cont/35_2/III.%20ANIMAL%20BIOLOGY%20III.a.%20INVERTEBRATES%20VARIOUS/15.%204%20Moise%20Nev.%20pt.%20publicat.pd</t>
  </si>
  <si>
    <t>esearchgate.net/profile/Cristina_Stanca_Moise/publication/337991690_THE_SPECIES_OF_MACROLEPIDOPTERA_COLLECTED_FROM_CISNADIOARA_AND_CISNADIE_COUNTY_SIBIU_EXISTING_WITHIN_THE_COLLECTION_OF_DR_VIKTOR_WEINDEL/links/5df92c29a6fdcc283728d873/THE-SPECIES-OF-MACROLEPIDOPTERA-COLLECTED-FROM-CISNADIOARA-AND-CISNADIE-COUNTY-SIBIU-EXISTING-WITHIN-THE-COLLECTION-OF-DR-VIKTOR-WEINDEL.pdf</t>
  </si>
  <si>
    <t>in indexre</t>
  </si>
  <si>
    <t>114-120</t>
  </si>
  <si>
    <t>RESEARCH ON THE DEVELOPMENT OF STEM AND BARK DANGERS BETWEEN THE PERIOD OF 2016-2018 IN THE RĂȘINARI SILVIC RANGE FOREST, SIBIU COUNTY</t>
  </si>
  <si>
    <t>in ndexare</t>
  </si>
  <si>
    <t>125-131</t>
  </si>
  <si>
    <t>THE INSECTS ABUNDANCE MONITORING IN A MEADOW FROM MARITA VILLAGE (VALCEA COUNTY, ROMANIA)</t>
  </si>
  <si>
    <t>Studia Universitatis “Vasile Goldiş”, Seria Ştiinţele Vieţii</t>
  </si>
  <si>
    <t>https://www.scopus.com/record/display.uri?eid=2-s2.0-85079648775&amp;origin=resultslist&amp;sort=plf-f&amp;src=s&amp;st1=Stanc%C4%83+Moise+&amp;st2=&amp;sid=a258b558d218fad95fa02cb61e6653a2&amp;sot=b&amp;sdt=b&amp;sl=26&amp;s=AUTHOR-NAME%28Stanc%C4%83+Moise+%29&amp;relpos=0&amp;citeCnt=0&amp;searchTerm</t>
  </si>
  <si>
    <t>106-113</t>
  </si>
  <si>
    <t>LEPIDOPTERAN SPECIES OF THE FAMILY LYCAENIDAE (INSECTA: LEPIDOPTERA) CAPTURED OVER TIME IN THE FOREST 'DUMBRAVA SIBIULUI' (SIBIU COUNTY) ROMANIA.</t>
  </si>
  <si>
    <t>Analele Universitatii din Oradea, Fascicula Biologie</t>
  </si>
  <si>
    <t>ISSN:1224-5119</t>
  </si>
  <si>
    <t>https://www.bioresearch.ro/2019-1/021-026-AUOFB.26.1.2019-STANCA-MOISE.C.-Lepidopteran.species.pdf</t>
  </si>
  <si>
    <t>https://apps.webofknowledge.com/full_record.do?product=UA&amp;search_mode=GeneralSearch&amp;qid=5&amp;SID=F3SOD6mRdlHhbTphPgS&amp;page=1&amp;doc=2</t>
  </si>
  <si>
    <t>ZOOR15511072573</t>
  </si>
  <si>
    <t>21-26</t>
  </si>
  <si>
    <t>CHOOSING THE GENITORS - AN IMPORTANT MEASURE IN MAKING THE BREEDING WORKS BETTER AT THE SPRING BARLEY</t>
  </si>
  <si>
    <t>Porumb, I; Rusu, F; Boanta, A; Filip, E; Tritean, N; Stanca-Moise, C; Muntean, L</t>
  </si>
  <si>
    <t>SCIENTIFIC PAPERS-SERIES MANAGEMENT ECONOMIC ENGINEERING IN AGRICULTURE AND RURAL DEVELOPMEN</t>
  </si>
  <si>
    <t>ISSN: 2284-7995</t>
  </si>
  <si>
    <t>https://www.researchgate.net/profile/Valerii_Koliada2/publication/337544822_USAMV_SP_volume_19_1_2019_page_241-247/links/5ddd40ae92851c83644a70cd/USAMV-SP-volume-19-1-2019-page-241-247.</t>
  </si>
  <si>
    <t>https://apps.webofknowledge.com/full_record.do?product=UA&amp;search_mode=GeneralSearch&amp;qid=5&amp;SID=F3SOD6mRdlHhbTphPgS&amp;page=1&amp;doc=3</t>
  </si>
  <si>
    <t>WOS:000466139000058</t>
  </si>
  <si>
    <t>471-476</t>
  </si>
  <si>
    <t>Moise Cristina</t>
  </si>
  <si>
    <t>STANCĂ-MOISE Cristina, STUDY ON THE MACROLEPIDOPTERA COLLECTED FROM PĂLTINIȘ (SIBIU COUNTY), EXISTING WITHIN THE COLLECTION OF DR. VIKTOR WEINDEL, Muzeul Olteniei Craiova. Oltenia. Studii şi comunicări. Ştiinţele Naturii, Tom. 33, No. 2/2017 ISSN 1454-6914 , 97-101.</t>
  </si>
  <si>
    <t>Olenici N., 2019, Un caz de mortalitate în masă a larvelor de Lasiocampa quer- cus quercus f. alpina în Munții Călimani (România), Bucovina Foresiera, ucovina Forestieră 19(2), 1-7,
DOI: 10.4316/bf.2019.0</t>
  </si>
  <si>
    <t>https://www.researchgate.net/profile/Olenici_Nicolai/publication/338293576_Un_caz_de_mortalitate_in_masa_a_larvelor_de_Lasiocampa_quer-_cus_quercus_f_alpina_in_Muntii_Calimani_Romania/links/5e0c5a3a4585159aa4a90f9b/Un-caz-de-mortalitate-in-masa-a-larvelor-de-Lasiocampa-quer-cus-quercus-f-alpina-in-Muntii-Calimani-Romania.pdf</t>
  </si>
  <si>
    <t>https://www.researchgate.net/publication/338293576_Un_caz_de_mortalitate_in_masa_a_larvelor_de_Lasiocampa_quer-_cus_quercus_f_alpina_in_Muntii_Calimani_Romania</t>
  </si>
  <si>
    <t>Stanca Moise C., DATA ABOUT THE MACROLEPIDOPTERA FAUNA OF SIBIU COUNTY (ROMANIA), Studia Universitatis “Vasile Goldiş”, Seria Ştiinţele Vieţii
Vol. 27 issue 1, 2017, pp 19-26
© 2017 Vasile Goldis University Press (www.studiauniversitatis.ro)</t>
  </si>
  <si>
    <t xml:space="preserve">Cristina Stanca Moise, THE PRESENCE OF SPECIES MORIMUS FUNEREUS MULSANT, 1862 (LONG-HORNED BEETLE) COLEOPTERA: CERAMBYCIDAE IN A FOREST OF OAK CONDITIONS, 2015, Scientific Papers Series Management, Economic Engineering in Agriculture and Rural Development
Vol. 15, Issue 4, 2015
PRINT ISSN 2284-7995, E-ISSN 2285-3952, 315-318. </t>
  </si>
  <si>
    <t>Manu, Minodora; Bancila, Raluca Ioana; Lotrean, Nicolae; Badiu, Denisa; Nicoara, Roxana; Onete, Marilena; Bodescu, Florian, Monitoring of the saproxylic beetle Morimus asper funereus (Coleoptera: Cerambycidae) in Macin Mountains National Park, Romania,Travaux du Museum National d'Histoire Naturelle Grigore Antipa
Volume:62 Issue:1 Pages:61-79, DOI:10.3897/travaux.62.e38591</t>
  </si>
  <si>
    <t>file:///C:/Users/40724/Downloads/TRAVAUX_article_38591_en_1%20(2).pdf</t>
  </si>
  <si>
    <t>Cristina Costache, Maria-Milena Filip, Andrei Crișan &amp; László Rákosy, The Distribution of the Hesperiidae (Lepidoptera) Family in Romania, Entomologica romanica 23: 27-48, 2019, ISSN 2601-7105 online / ISSN 1224-2594 DOI: 10.24193/entomolrom.23.4</t>
  </si>
  <si>
    <t>file:///C:/Users/40724/Downloads/ER23201904_Costache_etal.pdf</t>
  </si>
  <si>
    <t xml:space="preserve">Stanca Moise C., OBSERVATIONS ON THE BIOLOGY, ECOLOGY AND ETHOLOGY OF THE POPPYWEEVILNeoglocianus maculaalba(Herbst,1795) (COLEOPTERA, CURCULIONIDAE) INA GARDEN WITH SPONTANEOUS POPPY IN THE CITY OF SIBIU (ROMANIA)UNDER 2014 CLIMATE CONDITIONS, Analele Universităţii din Oradea, Fascicula Biologie,Tom. XXIII, Issue: 2, 2016, pp. 85-87. </t>
  </si>
  <si>
    <t xml:space="preserve">
Kolarik, P., Rotrekl, J, Kolarikova, K., Efficacy of biological formulations against Neoglocianus maculaalba and Dasineura papaveris in Papaver somniferum, PLANT PROTECTION SCIENCE, 
Volume: 55 Issue: 2 Pages: 123-128, DOI: 10.17221/25/2018-PPS</t>
  </si>
  <si>
    <t>https://www.agriculturejournals.cz/publicFiles/25_2018-PPS.pdf</t>
  </si>
  <si>
    <t>Stanca Moise C., Data about the Macrolepidoptera fauna of Sibiu county (Romania), Studia Universitatis “Vasile Goldiş”, Seria Ştiinţele Vieţii
Vol. 27 issue 1, 2017, pp 19-26
© 2017 Vasile Goldis University Press (www.studiauniversitatis.ro)</t>
  </si>
  <si>
    <t>Antonie I., 2019, THE MELLIFEROUS POTENTIAL OF THE FLORA IN THE
GUȘTERIȚA LOCALITY, SIBIU COUNTY, ROMANIA Scientific Papers Series-Management, Economic Engineering in Agriculture and Rural Development, Vol. 19, Issue 3,61-66,  
PRINT ISSN 2284-7995, E-ISSN 2285-3952</t>
  </si>
  <si>
    <t>https://scholar.google.com/citations?hl=en&amp;user=0uMvvz4AAAAJ&amp;view_op=list_works&amp;sortby=pubdate#d=gs_md_cita-d&amp;u=%2Fcitations%3Fview_op%3Dview_citation%26hl%3Den%26user%3D0uMvvz4AAAAJ%26sortby%3Dpubdate%26citation_for_view%3D0uMvvz4AAAAJ%3AhMod-77fHWUC%26tzom%3D-180</t>
  </si>
  <si>
    <t>Stanca Moise C., The species of Macrolepidoptera collected from the Gușterița hill, Sibiu, existing within the Collection of dr. Viktor Weindel, Muzeul Olteniei Craiova. Oltenia. Studii şi comunicări. Ştiinţele Naturii, 34(2): 131-136.</t>
  </si>
  <si>
    <t>Stană Moise C., 2014, Controlul populațiilor de dăunători, 224 p. Editura ULB Sibiu, ISBN 978-606-12-0803-6</t>
  </si>
  <si>
    <t xml:space="preserve">Adina TĂRĂU, Ana-Maria PĂCURAR, Felicia MUREȘANU, Laura ȘOPTEREAN,
Felicia CHEȚAN, Andrei VARGA, Ioana PORUMB, Florin RUSSU,
Loredana SUCIU, THE RESEARCH ON THE CHEMICAL CONTROL OF THE OSTRINIA
NUBILALIS, IN NATURAL AND ARTIFICIAL INFESTATION
CONDITIONS, IMPORTANT LINK IN INTEGRATED PEST
MANAGEMENT, Scientific Papers Series Management, Economic Engineering in Agriculture and Rural Development, 2019, Vol. 19, Issue 3, 2019 </t>
  </si>
  <si>
    <t>http://managementjournal.usamv.ro/pdf/vol.19_3/Art77.pdf</t>
  </si>
  <si>
    <t>Cristina STANCĂ-MOISE, 2016, Migratory species of butterflies in the surroundings of Sibiu (Romania), Scientific Papers Series Management, Economic Engineering in Agriculture and Rural Development
Vol. 16, Issue 1, 2016
PRINT ISSN 2284-7995, E-ISSN 2285-3952, 319-324.</t>
  </si>
  <si>
    <t>Church, SH; Donoughe, S; de Medeiros, BAS; Extavour, CG, Insect egg size and shape evolve with ecology but not developmental rate, NATURE, Volume: 571 Issue: 7763 Pages: 58-+
DOI: 0.1038/s41586-019-1302-4
Published: JUL 4 2019</t>
  </si>
  <si>
    <t>https://www.nature.com/articles/s41586-019-1302-4</t>
  </si>
  <si>
    <t>Stancă-Moise, C.M., 2015, The collection Lepidoptera preserved at the “Lucian Blaga” University Sibiu (Note 2). Oltenia. Studii şi comunicări. Ştiinţele Naturii, 101-114.</t>
  </si>
  <si>
    <t xml:space="preserve">Camelia SAND SAVA, Maria-Mihaela ANTOFIE , 2019, THE CONSERVATION OF PLANT GENETIC RESOURCES FOR FOOD AND AGRICULTURE: CONSUMERS’ PERSPECTIVES ANALYSIS IN SIBIU AGRI-FOOD MARKETS, Scientific Papers Series Management, Economic Engineering in Agriculture and Rural Development
Vol. 19, Issue 3, 2019
PRINT ISSN 2284-7995, E-ISSN 2285-3952 </t>
  </si>
  <si>
    <t>Moise Cristina, Tanase Maria</t>
  </si>
  <si>
    <t>RESEARCHES ON THE EPIGEOUS ENTOMOFAUNA IN THE 'DUMBRAVA SIBIULUI' OAK FOREST (SIBIU COUNTY, ROMANIA), Analele Universitatii din Oradea Fascicula Biologie  
Volume:20 Issue:2 Pages:89-96
Published: Nov 2013</t>
  </si>
  <si>
    <t>Konieczna, Karolina; Czerniakowski, Zbigniew W.; Wolanski, Pawel, The occurrence and species richnes of nicrophagous Silphidae (Coleoptera) in wooded areas in different degree of urbanization, Baltic Journal of Coleopterology
Volume:19 Issue:2 Pages:213-232</t>
  </si>
  <si>
    <t>https://www.researchgate.net/publication/339617702_The_occurrence_and_species_richnes_of_nicrophagous_Silphidae_Coleoptera_in_wooded_areas_in_different_degree_of_urbanization</t>
  </si>
  <si>
    <t>Prof. Barbu H., Sl. Moise George, S.l. Gaspar E., S.l. Moise Cristina</t>
  </si>
  <si>
    <t>Noaptea cercetărorilor 2019</t>
  </si>
  <si>
    <t>RESEARCH ON THE USE OF URINE AS A SUBSTITUTE FOR AMMONIUM NITROGEN IN THE FERTILIZATION OF A CORN CROP</t>
  </si>
  <si>
    <t>George Moise</t>
  </si>
  <si>
    <t>http://olteniastudiisicomunicaristiintelenaturii.ro/cont/35_2/II.%20VEGETAL%20BIOLOGY/8.%20George%20Moise%20pt.%20publicatbot.pdf</t>
  </si>
  <si>
    <t>in indexare</t>
  </si>
  <si>
    <t>QUALITY PROPERTIES OF THE HONEY OBTAINED IN THE LOCALITY OF THE BAZNA, SIBIU COUNTY</t>
  </si>
  <si>
    <t>95-99</t>
  </si>
  <si>
    <t>SOURCES OF RENEWABLE ENERGY AND OBTAINING THERMAL ENERGY BY DECOMPOSING VEGETABLE MATERIAL</t>
  </si>
  <si>
    <t>Scientific Papers Series Management, Economic Engineering in Agriculture and Rural Development</t>
  </si>
  <si>
    <t>ISSN 2284-7995, E-ISSN 2285-3952</t>
  </si>
  <si>
    <t>http://managementjournal.usamv.ro/pdf/vol.19_3/Art53.pdf</t>
  </si>
  <si>
    <t>WOS:000503073800053</t>
  </si>
  <si>
    <t>411-415</t>
  </si>
  <si>
    <t>Moise George</t>
  </si>
  <si>
    <t>Research on vegetation index of crop plants in an experimental garden. Management, Economic Engineering in Agriculture Rural Development. Edit. Universității București. 16(4): 223-227</t>
  </si>
  <si>
    <t>Muzeul Olteniei Craiova. Oltenia. Studii şi comunicări. Ştiinţele Naturii. Tom. 35, No. 2/2019 ISSN 1454-6914</t>
  </si>
  <si>
    <t>https://www.researchgate.net/profile/Cristina_Stanca_Moise/publication/337991690_THE_SPECIES_OF_MACROLEPIDOPTERA_COLLECTED_FROM_CISNADIOARA_AND_CISNADIE_COUNTY_SIBIU_EXISTING_WITHIN_THE_COLLECTION_OF_DR_VIKTOR_WEINDEL/links/5df92c29a6fdcc283728d873/THE-SPECIES-OF-MACROLEPIDOPTERA-COLLECTED-FROM-CISNADIOARA-AND-CISNADIE-COUNTY-SIBIU-EXISTING-WITHIN-THE-COLLECTION-OF-DR-VIKTOR-WEINDEL.pdf</t>
  </si>
  <si>
    <t>Moise, G., 2015, Research on quality analysis of an assortment of five types of honey in Romania. Engineering in Agriculture and Rural Development,
15(3): 195-199</t>
  </si>
  <si>
    <t>Moise, G., 2015,Research methods and analysis used to determine fakes in food (honey). Scientific papers series Management, Economic Engineering in Agriculture and Rural Development. 16(4): 229-233.</t>
  </si>
  <si>
    <r>
      <t>Prof. Barbu H</t>
    </r>
    <r>
      <rPr>
        <b/>
        <sz val="10"/>
        <rFont val="Arial Narrow"/>
        <family val="2"/>
      </rPr>
      <t>., Sl. Moise George</t>
    </r>
    <r>
      <rPr>
        <sz val="10"/>
        <rFont val="Arial Narrow"/>
        <family val="2"/>
      </rPr>
      <t>, S.l. Gaspar E., S.l. Moise Cristina</t>
    </r>
  </si>
  <si>
    <t>Petrescu Valentin, Ciudin Rodica (University of Wismar, Germany), Isarie Claudiu, Cioca  Lucian Ionel, Trif Bogdan (APM Sibiu), Nederita Victor</t>
  </si>
  <si>
    <t>FING3; FSAA2</t>
  </si>
  <si>
    <t>THE IMPACT OF TRAFFIC RELATED POLLUTION ON AIR QUALITY IN SIBIU REGION- Environmental Engineering &amp; Management Journal (EEMJ) 14 (11)</t>
  </si>
  <si>
    <r>
      <rPr>
        <b/>
        <sz val="9"/>
        <color indexed="39"/>
        <rFont val="Times New Roman"/>
        <family val="1"/>
      </rPr>
      <t>1</t>
    </r>
    <r>
      <rPr>
        <sz val="8"/>
        <color indexed="39"/>
        <rFont val="Times New Roman"/>
        <family val="1"/>
      </rPr>
      <t xml:space="preserve">. Urban Landscape- Cubic Stone Streets in Historical Areas, Advantages and Disadvantages, Case Study Timisoara Versus Rome
By: Mohora, Irina; Anghel, Anamaria Andreea
Conference: 3rd World Multidisciplinary Civil Engineering, Architecture, Urban Planning Symposium (WMCAUS) Location: Prague, CZECH REPUBLIC Date: JUN 18-22, 2018
3RD WORLD MULTIDISCIPLINARY CIVIL ENGINEERING, ARCHITECTURE, URBAN PLANNING SYMPOSIUM (WMCAUS 2018)   Book Series: IOP Conference Series-Materials Science and Engineering   Volume: 471     Article Number: 082028   Published: 2019.            </t>
    </r>
    <r>
      <rPr>
        <b/>
        <sz val="9"/>
        <color indexed="39"/>
        <rFont val="Times New Roman"/>
        <family val="1"/>
      </rPr>
      <t>2.</t>
    </r>
    <r>
      <rPr>
        <sz val="8"/>
        <color indexed="39"/>
        <rFont val="Times New Roman"/>
        <family val="1"/>
      </rPr>
      <t xml:space="preserve"> IMPROVING THE METHOD OF CALCULATING THE ECOLOGICAL FOOTPRINT GENERATED BY ROAD TRAFFIC - CASE STUDY.         By: Calamar, Angelica Nicoleta; Simion, Alexandru; Toth, Lorand; et al.
ENVIRONMENTAL ENGINEERING AND MANAGEMENT JOURNAL   Volume: 18   Issue: 4   Pages: 781-788   Published: APR 2019
</t>
    </r>
    <r>
      <rPr>
        <b/>
        <sz val="9"/>
        <color indexed="39"/>
        <rFont val="Times New Roman"/>
        <family val="1"/>
      </rPr>
      <t>3.</t>
    </r>
    <r>
      <rPr>
        <sz val="8"/>
        <color indexed="39"/>
        <rFont val="Times New Roman"/>
        <family val="1"/>
      </rPr>
      <t xml:space="preserve"> POLLUTION OR RELAXATION AND LEISURE IN SIBIU?  
VM Manoiu, AI Craciun - 
</t>
    </r>
  </si>
  <si>
    <r>
      <rPr>
        <sz val="11"/>
        <color indexed="39"/>
        <rFont val="Calibri"/>
        <family val="2"/>
      </rPr>
      <t>1.iopscience.iop.org           2.search.ebscohost.com. 3.researchgate.net</t>
    </r>
    <r>
      <rPr>
        <u val="single"/>
        <sz val="11"/>
        <color indexed="39"/>
        <rFont val="Calibri"/>
        <family val="2"/>
      </rPr>
      <t xml:space="preserve">
</t>
    </r>
  </si>
  <si>
    <t xml:space="preserve"> https://scholar.google.ro/schhp?hl=en </t>
  </si>
  <si>
    <t>Ciudin, R. (University of Trento); Isarie, C.; Cioca, L.; Petrescu, V.; Nederita, V.; Ranieri, E. (Polytechnic University of Bari)</t>
  </si>
  <si>
    <t>Vacuum waste collection system for an historical city centre.                         (2014) UPB Scientific Bulletin, Series D: Mechanical Engineering, 76 (3) , pp. 215-222.</t>
  </si>
  <si>
    <t xml:space="preserve"> Introduction of the circular economy within developing regions: A comparative analysis of advantages and opportunities for waste valorization. Ferronato, N., Rada, E.C., Gorritty Portillo, M.A., (...), Ragazzi, M., Torretta, V. </t>
  </si>
  <si>
    <t>Journal of Environmental Management. 2019. 230, pp. 366-378</t>
  </si>
  <si>
    <t>https://www.scopus.com/home.uri?zone=header&amp;origin=resultslist</t>
  </si>
  <si>
    <t xml:space="preserve"> Petrescu, V; Ciudin, R. (University of Trento); Isarie, C.; Nederita, V.</t>
  </si>
  <si>
    <r>
      <rPr>
        <sz val="8"/>
        <rFont val="Arial"/>
        <family val="2"/>
      </rPr>
      <t xml:space="preserve">Environmental engineering education-Waste management in Romania
World Transactions on Engineering and Technology Education 8 (1), 107-110 </t>
    </r>
    <r>
      <rPr>
        <sz val="10"/>
        <rFont val="Arial Narrow"/>
        <family val="2"/>
      </rPr>
      <t xml:space="preserve">
</t>
    </r>
  </si>
  <si>
    <t>An overview of campus greening initiatives at universities in Romania
Sima M; Grigorescu I; Bălteanu D.</t>
  </si>
  <si>
    <t xml:space="preserve">International Journal of Sustainability in Higher Education (2019) 20(3) 410-422. emerald.com. </t>
  </si>
  <si>
    <t>https://scholar.google.ro/schhp?hl=ru&amp;as_sdt=0,5</t>
  </si>
  <si>
    <t>Environmental engineering education-Waste management in Romania
World Transactions on Engineering and Technology Education 8 (1), 107-110</t>
  </si>
  <si>
    <t>Solid Waste Management for Circular Economy: Challenges and Opportunities in Romania–The Case Study of Iasi County
C Ghinea, M Gavrilescu - Towards Zero Waste, 2019 - Springer</t>
  </si>
  <si>
    <t>http://ecoinde.3host.ro/</t>
  </si>
  <si>
    <t>https://link.springer.com/chapter/10.1007/978-3-319-92931-6_3</t>
  </si>
  <si>
    <t xml:space="preserve">Community and School Education on the Subject of Waste Management. K Kolbe. Environmental Sustainability and Education for Waste …, 2019  </t>
  </si>
  <si>
    <t xml:space="preserve"> books.google.com</t>
  </si>
  <si>
    <t>https://www.springer.com/</t>
  </si>
  <si>
    <t xml:space="preserve"> Community and School Education on the Subject of Waste Management: Experiences of Romania, The United Kingdom and Germany. K Kolbe - Environmental Sustainability and Education for Waste …, 2019 </t>
  </si>
  <si>
    <t>https://scholar.google.ro/schhp?hl=en</t>
  </si>
  <si>
    <t>Nederiță Victor</t>
  </si>
  <si>
    <t>ATR-FTIR versus Raman spectroscopy used for structural analyses of the iron oxide nanoparticles</t>
  </si>
  <si>
    <t>Răcuciu M., Oancea Simona</t>
  </si>
  <si>
    <t xml:space="preserve">Rom. Rep. Phys. </t>
  </si>
  <si>
    <t xml:space="preserve">1221-1451 </t>
  </si>
  <si>
    <t>http://www.rrp.infim.ro/2019/AN71507.pdf</t>
  </si>
  <si>
    <t>1-10</t>
  </si>
  <si>
    <t>zona galbena/Q2</t>
  </si>
  <si>
    <t>Covalent graft of lipopeptides and peptide dendrimers to cellulose fibers</t>
  </si>
  <si>
    <t>Orlandin A. (University of Padova), Dolcet P. (University of Padova), Biondi B. (University of Padova), Hilma G., Coman D., Oancea Simona, Formaggio F. (University of Padova), Peggion C. (University of Padova)</t>
  </si>
  <si>
    <t>COATINGS</t>
  </si>
  <si>
    <t>2079-6412</t>
  </si>
  <si>
    <t>https://www.mdpi.com/journal/coatings/special_issues/surf_modif_cellul_fibres</t>
  </si>
  <si>
    <t xml:space="preserve">10.3390/coatings9100606 </t>
  </si>
  <si>
    <t>1-14</t>
  </si>
  <si>
    <t>Oancea Simona</t>
  </si>
  <si>
    <t>Oancea Simona, Mila L., Ketney O.</t>
  </si>
  <si>
    <t>Rom. Biotech. Lett.</t>
  </si>
  <si>
    <t>1224-5984</t>
  </si>
  <si>
    <t xml:space="preserve">https://romanianbiotechnologicalletters.files.wordpress.com/2018/02/oancea-et-al.pdf </t>
  </si>
  <si>
    <t>zona gri /Q4</t>
  </si>
  <si>
    <t>Comparative study on plastic materials as a new source of energy</t>
  </si>
  <si>
    <t>Constantinescu M., Bucura F., R.E. Ionete, V.C. Niculescu, E.I. Ionete, A. Zaharioiu,  Oancea Simona, M.Gh. Miricioiu</t>
  </si>
  <si>
    <t>Materiale Plastice</t>
  </si>
  <si>
    <t xml:space="preserve">2537-5741 </t>
  </si>
  <si>
    <t xml:space="preserve">http://www.revmaterialeplastice.ro/pdf/8%20CONSTANTINESCU%20M%201%2019.pdf  </t>
  </si>
  <si>
    <t>41-46</t>
  </si>
  <si>
    <t>From Plastic to Fuel - New Challenges</t>
  </si>
  <si>
    <t>Constantinescu M., Bucura F., E.I. Ionete, D. Ion-Ebrasu, C. Sandru, A. Zaharioiu, F. Marin, M.Gh. Miricioiu, V.C. Niculescu, Oancea Simona, R.E. Ionete</t>
  </si>
  <si>
    <t xml:space="preserve">https://www.revmaterialeplastice.ro/Articles.asp?ID=5259  </t>
  </si>
  <si>
    <t>721-729</t>
  </si>
  <si>
    <t>An experimental study on conventional and ultrasound-assisted extraction of Hibiscus anthocyanins for eco-dyeing of cotton substrates</t>
  </si>
  <si>
    <t>articol</t>
  </si>
  <si>
    <t>Perju M., Coman D., Oancea Simona</t>
  </si>
  <si>
    <t>Proceedings of the 19th International Multidisciplinary Scientific Geoconference, SGEM 2019, vol. 19, book 6.1</t>
  </si>
  <si>
    <t>ISBN: 978-619-7408-88-1, ISSN: 1314-2704</t>
  </si>
  <si>
    <t>523-534</t>
  </si>
  <si>
    <t xml:space="preserve">10.5593/sgem2019/6.1/S25.068 </t>
  </si>
  <si>
    <t>https://www.sgem.org/index.php/elibrary?view=publication&amp;task=show&amp;id=6418</t>
  </si>
  <si>
    <t>Ultrasound-assisted and enzyme-assisted extraction of fructans and phenolics from parsnip (Pastinaca sativa L.)</t>
  </si>
  <si>
    <t>Tecucianu A.C., Oancea Simona</t>
  </si>
  <si>
    <t xml:space="preserve">Current Trends in Natural Sciences </t>
  </si>
  <si>
    <t>2284-953X</t>
  </si>
  <si>
    <t>29-34</t>
  </si>
  <si>
    <t>GOOGLE SCHOLAR, SCIPIO, INDEX COPERNICUS INTERNATIONAL, DOAJ, CAB Abstracts, EuroPub</t>
  </si>
  <si>
    <t>https://www.natsci.upit.ro/media/1791/4tecucianu-and-oancea.pdf</t>
  </si>
  <si>
    <t>Pulsed magnetic fields may affect the ultrastructure of live bacteria cells containing endogenous magnetosome chains</t>
  </si>
  <si>
    <t>Miclaus S., Barbu-Tudoran L., Moisescu C., Darabant L., Bechet P.,  Oancea Simona, Racuciu M.</t>
  </si>
  <si>
    <t xml:space="preserve">European Journal of Advances in Engineering and Technology </t>
  </si>
  <si>
    <t>2394 - 658X</t>
  </si>
  <si>
    <t>GoogleScholar, UlrichsWeb, Electronic Journal Library, Proquest, Directory of Indexing and Impact  Factor (DIIF), Directory of Research Journal  Indexing (DRJI), Advance sciences index</t>
  </si>
  <si>
    <t>http://www.ejaet.com/PDF/6-8/EJAET-6-8-1-10</t>
  </si>
  <si>
    <t>Oancea S., Grosu C.</t>
  </si>
  <si>
    <t>Protective effect of Allium cepa L. anthocyanin extarct on the oxidative stability of sunflower oil, Oxid. Commun. 2014</t>
  </si>
  <si>
    <t>Simran Sharma, Sit-Foon Cheng, Bhaswati Bhattacharya, S. Chakkaravarthi, Efficacy of free and encapsulated natural antioxidants in oxidative stability of edible
oil: Special emphasis on nanoemulsion-based encapsulation, Trends in Food Science &amp; Technology 2019, https://doi.org/10.1016/j.tifs.2019.07.030</t>
  </si>
  <si>
    <t xml:space="preserve">https://doi.org/10.1016/j.tifs.2019.07.030 </t>
  </si>
  <si>
    <t>ISI</t>
  </si>
  <si>
    <t>S. Oancea, M. Stoia</t>
  </si>
  <si>
    <t>Antibiotic Resistance of Bacterial Pathogens: The Magnitude of the Problem from Two Perspectives-Romanian and Worldwide.” Romanian Biotechnological Letters 15: 5519-29.</t>
  </si>
  <si>
    <t>Monthon Lertcanawanichakul, Kittisak Chawawisit, Mode of Action and Cytotoxicity of Bioactive
Compounds Produced by Streptomyces sp. KB1, Journal of Pharmacy and Pharmacology 7 (2019) 499-503, doi: 10.17265/2328-2150/2019.09.002</t>
  </si>
  <si>
    <t>http://www.davidpublisher.org/Public/uploads/Contribute/5d50b817ab7a7.pdf</t>
  </si>
  <si>
    <t>Mycotoxins: a review
of toxicology, analytical methods and health risks. Acta Universitatis Cibiensis Series E. Food Technology. 7 (1), 19-36, 2008.</t>
  </si>
  <si>
    <t>Kenia Caridad SÁNCHEZ ESPINOSA, Michel ALMAGUER CHÁVEZ, Ian PÉREZ RAMÍREZ, Teresa Irene ROJAS FLORES, María Jesús AIRA RODRÍGUEZ, DIVERSIDAD FÚNGICA EN LA ATMÓSFERA DE LA HABANA (CUBA) DURANTE TRES
PERÍODOS POCO LLUVIOSOS, Rev. Int. Contam. Ambie. 35 (1) 137-150, 2019, DOI: 10.20937/RICA.2019.35.01.10</t>
  </si>
  <si>
    <t>https://www.revistascca.unam.mx/rica/index.php/rica/article/viewFile/RICA.2019.35.01.10/46815</t>
  </si>
  <si>
    <t>ISI, SCOPUS</t>
  </si>
  <si>
    <t>Ketney, O., Santini, A., &amp; Oancea, S.</t>
  </si>
  <si>
    <t xml:space="preserve">Recent aflatoxin survey data in milk and milk products: A review. International Journal of Dairy Technology, 70(3),
320e331, 2017.
</t>
  </si>
  <si>
    <t xml:space="preserve">HongxiaTan, Liang Ma, Ting Guo, Hongyuan Zhou, Lu Chen, Yuhao Zhang, Hongjie Dai, Yong Yu, A novel fluorescence aptasensor based on mesoporous silica nanoparticles for selective and sensitive detection of aflatoxin B1, Analytica Chimica Acta, 2019
</t>
  </si>
  <si>
    <t>https://www.sciencedirect.com/science/article/pii/S0003267019304234</t>
  </si>
  <si>
    <t xml:space="preserve">Guo, Ling &amp; Wang, Yanyan &amp; Fei, Peng &amp; Liu, Jian-xin &amp; Ren, Daxi. (2019). A survey on the Aflatoxin M1 occurrence in raw milk and dairy products from water buffalo in south China. Food Control. 105, 159-163, 2019. 10.1016/j.foodcont.2019.05.033. </t>
  </si>
  <si>
    <t>C. Turkoglu, E. Keyvan, Determination of Aflatoxin M1
 and Ochratoxin A in Raw, Pasteurized
and UHT Milk in Turkey, Acta Scientiae Veterinariae, 2019. 47: 1626.</t>
  </si>
  <si>
    <t>http://www.ufrgs.br/actavet/47/PUB%201626.pdf</t>
  </si>
  <si>
    <t>Zehra ALBAY, Bedia ŞİMŞEK, Assessment of Aflatoxin M1 Concentrations During Production and Long Storage of Salted (Tuzlu) Yogurt, Journal of Natural and Applied Science, Volume 23, Issue 1, 46-51, 2019, DOI: 10.19113/sdufenbed.442395</t>
  </si>
  <si>
    <t>https://dergipark.org.tr/sdufenbed/article/442395</t>
  </si>
  <si>
    <t>BDI</t>
  </si>
  <si>
    <t xml:space="preserve">Harvey E. Indyk, Sowmya Chetikam, Brendon D. Gill, Jackie E. Wood, David C. Woollard, Development and Application of an Optical Biosensor Immunoassay for Aflatoxin M1 in Bovine Milk. Food Analytical Methods 1-8, 2019. 10.1007/s12161-019-01621-5. </t>
  </si>
  <si>
    <t>https://link.springer.com/article/10.1007/s12161-019-01621-5</t>
  </si>
  <si>
    <t xml:space="preserve">Mahesar, Sarfaraz &amp; Lucarini, Massimo &amp; Durazzo, Alessandra &amp; Santini, Antonello &amp; Lampe, Anja &amp; Kiefer, Johannes. (2019). Application of Infrared Spectroscopy for Functional Compounds Evaluation in Olive Oil: A Current Snapshot. Journal of Spectroscopy. 2019. 1-11. 10.1155/2019/5319024. </t>
  </si>
  <si>
    <t>Houman Kholafazad Kordasht, Mohammad Hasanzadeh, Mohammad Hasanzadeh, Mir-Hassan Moosavy, Mir-Hassan Moosavy, Jafar Soleymani, Ahad Mokhtarzadeh, Determination of Aflatoxin M1 using aptamer based biosensior on the surface of dendritic fibrous nano-silica functionalized by amine groups, Analytical Methods, 30, 2019</t>
  </si>
  <si>
    <t>https://pubs.rsc.org/en/content/articlelanding/2019/AY/C9AY01185D#!divAbstract</t>
  </si>
  <si>
    <t>Narjis Naz, Mateen Abbas, Anam Rubab, Kinza Kanwal, Occurrence of Aflatoxin M1 in Milk-based Mithae samples from Pakistan, Open Chemistry 17(1):1140-1145, 2019, DOI: 10.1515/chem-2019-0123</t>
  </si>
  <si>
    <t>https://www.degruyter.com/view/j/chem.2019.17.issue-1/chem-2019-0123/chem-2019-0123.xml</t>
  </si>
  <si>
    <t>S. Oancea, M. Stoia, D. Coman</t>
  </si>
  <si>
    <t>Effects of extraction conditions on bioactive anthocyanin content of Vaccinium corymbosum in the perspective of food applications. Procedia Eng., 42, 489–495, (2012)</t>
  </si>
  <si>
    <t>Barros Helena D.F.Q., Baseggio Andressa M., Angolini Célio F.F., Pastore Gláucia M., Cazarin Cinthia B.B., Marostica-Junior Mario R., Influence of different types of acids and pH in the recovery of bioactive compounds in Jabuticaba peel (Plinia cauliflora), Food Research International, 2019, https://doi.org/10.1016/j.foodres.2019.01.010</t>
  </si>
  <si>
    <t>https://www.sciencedirect.com/science/article/pii/S0963996919300109</t>
  </si>
  <si>
    <t>Shin, E.J., Han, A., Lee, M. et al. Extraction conditions for Rosa gallica petal extracts with anti-skin aging activities, Food Sci Biotechnol (2019). https://doi.org/10.1007/s10068-019-00596-7</t>
  </si>
  <si>
    <t xml:space="preserve">https://link.springer.com/article/10.1007%2Fs10068-019-00596-7#citeas </t>
  </si>
  <si>
    <t>Ahmed M. Amer, Usama I. Aly, Antioxidant and antibacterial properties of anise (Pimpinella anisum L.), Egyptian Pharmaceutical Journal 2019, 18:68–73</t>
  </si>
  <si>
    <t>http://www.epj.eg.net/article.asp?issn=1687-4315;year=2019;volume=18;issue=1;spage=68;epage=73;aulast=Amer</t>
  </si>
  <si>
    <t>Michel-Barba, MG; Espinosa-Andrews, H; Garcia-Reyes, RA; Desjardins, Y; Gonzalez-Avila, M, Effect of blueberry extract, carriers, and combinations on the growth rate of probiotic and pathogenic bacteria, INTERNATIONAL JOURNAL OF FOOD SCIENCES AND NUTRITION, 70 (1):63-70; 10.1080/09637486.2018.1475551 JAN 2 2019</t>
  </si>
  <si>
    <t>https://www.ncbi.nlm.nih.gov/pubmed/29792361</t>
  </si>
  <si>
    <t xml:space="preserve">Nadulski, Rafał &amp; Masłowski, Andrzej &amp; Mazurek, Artur &amp; Sobczak, Paweł &amp; Szmigielski, Marek &amp; Żukiewicz-Sobczak, Wiola &amp; Niedziółka, Ignacy &amp; Mazur, Jacek. (2019). Vitamin C and lutein content of northern highbush blueberry (Vaccinium corymbosum L.) juice processed using freezing and thawing. Journal of Food Measurement and Characterization. 10.1007/s11694-019-00172-x. </t>
  </si>
  <si>
    <t>https://link.springer.com/article/10.1007/s11694-019-00172-x</t>
  </si>
  <si>
    <t>T.A. Ove, M.M. Kamal, S.M.N.I. Nasim, M.M.I Momin,  S.C. Mondal, Extraction and Quantification of Anthocyanin from Banana Bracts Using Different pH and Solvent Concentration, International Journal of Food and Nutrition Sciences, Vol. 4(2), pp. 060-064, April, 2019.</t>
  </si>
  <si>
    <t>https://premierpublishers.org/ijfns</t>
  </si>
  <si>
    <t>TCSP Pires, L. Barros, C. Santos-Buelga, ICFR Ferreira, Edible flowers: emerging components in the diet, Trends in Food Science and Technology, 2019</t>
  </si>
  <si>
    <t>https://www.sciencedirect.com/science/article/abs/pii/S0924224419303255</t>
  </si>
  <si>
    <t>Oksana Bocharova, New evidence of anthocyanins reduction in fruit juices on Pt electrode, and separate investigation of their oxidized and reduced forms, Journal of Food Measurement and Characterization 13, 932–939 (2019). https://doi.org/10.1007/s11694-018-0007-y</t>
  </si>
  <si>
    <t>https://link.springer.com/article/10.1007/s11694-018-0007-y#citeas</t>
  </si>
  <si>
    <t>Zengin G, Cvetanovi´c A, Gaˇsi´c U, Teˇsi´c ˇ Z, Stupar A, Bulut G, Sinan KI, Uysal S, Picot-Allain MCN, Mahomoodally MF, A comparative exploration of the phytochemical profiles and bio-pharmaceutical potential of Helichrysum stoechas subsp., barrelieri extracts obtained via five extraction techniques, Process Biochemistry (2019), doi: https://doi.org/10.1016/j.procbio.2019.12.002</t>
  </si>
  <si>
    <t>https://www.sciencedirect.com/science/article/abs/pii/S1359511319315533</t>
  </si>
  <si>
    <t>Biondi B, Peggion C, De Zotti M, Pignaffo C, Dalzini A, Bortolus M, Oancea S, Hilma G, Bortolotti A, Stella L, Pedersen JZ, Syryamina VN, Tsvetkov YD, Dzuba SA, Toniolo C, Formaggio F</t>
  </si>
  <si>
    <t xml:space="preserve">Conformational properties, membrane interaction, and antibacterial activity of the peptaibiotic chalciporin A: multitechnique spectroscopic and biophysical investigations on the natural compound and labeled analogs. Biopolymers.  2017https://doi.org/10.1002/bip.23083 </t>
  </si>
  <si>
    <t>Zhao P, Xue Y, Li X, Li J, Zhao Z, Quan C, Gao W, Zu X, Bai X, Feng S, Fungi-derived lipopeptide antibiotics developed since 2000, Peptides
(2019), https://doi.org/10.1016/j.peptides.2019.02.002</t>
  </si>
  <si>
    <t>https://www.sciencedirect.com/science/article/abs/pii/S0196978119300129</t>
  </si>
  <si>
    <t>Mazaleyrat JP, Wright K, Gaucher A, Toulemonde N,  Wakselman M, Oancea S, Peggion C,  Formaggio F, Setnicka V., Toniolo C.</t>
  </si>
  <si>
    <t>Induced axial chirality in the biphenyl core of the C-alpha-tetrasubstituted alpha-amino acid residue Bip and subsequent propagation of chirality in (Bip)(n)/Val oligopeptides, JOURNAL OF THE AMERICAN CHEMICAL SOCIETY 126, 40, 12874-12879, 2004</t>
  </si>
  <si>
    <t>T. Madry, A. Czapik, M. Kwit, Optical Activity and Helicity Enhancement of Highly Sensitive Dinaphthylmethane-Based Stereodynamic Probes for Secondary Alcohols, ACS Omega, 2019, 4 (2), pp 3244–3256, DOI: 10.1021/acsomega.8b03337</t>
  </si>
  <si>
    <t>https://pubs.acs.org/doi/full/10.1021/acsomega.8b03337</t>
  </si>
  <si>
    <t>Oancea, S., Grosu, C., Ketney, O., and Stoia, M.,</t>
  </si>
  <si>
    <t xml:space="preserve">Studies investigating the change in total anthocyanins in black currant with
post harvest cold storage. Ann. of RSCB 2011; 16:359-363.
</t>
  </si>
  <si>
    <t xml:space="preserve">Dejan Prvulović,  Radenka Kolarov, Marijana Peić Tukuljac, Goran Barać, Jovana Dulić, Maja Miodragović, Vladislav Ognjanov, ANTIOXIDANT ACTIVITY OF WILD-GROWING FRUITS FROM WESTERN SERBIA, VI International Congress “Engineering, Environment and Materials in Processing Industry“, March 2019, Jahorina, DOI: 10.7251/EEMEN1901350P
</t>
  </si>
  <si>
    <t xml:space="preserve">https://eem.tfzv.ues.rs.ba/ </t>
  </si>
  <si>
    <t xml:space="preserve">Oancea S, Draghici O. </t>
  </si>
  <si>
    <t>pH and thermal stability of anthocyanin-based optimized extracts of Romanian red onion cultivars. Czech J Food Sci 3:238, 2013</t>
  </si>
  <si>
    <t>T.L. Swer, K. Chauhan, Stability studies of enzyme aided anthocyanin extracts from Prunus nepalensis L, LWT - Food Science and Technology 102 (2019) 181–189</t>
  </si>
  <si>
    <t>Razakou Maman, Jianmei Yu, Chemical Composition and Particle Size of Grape Seed Flour and Their Effects on the Characteristics of Cookies, Journal of Food Research; Vol. 8, No. 4; 2019</t>
  </si>
  <si>
    <t xml:space="preserve">Babatunde J. Oso, Clement O. Ogidi, Antioxidant assays by reducing potential and 2,2-diphenyl-1-picrylhydrazyl radical scavenging techniques as affected by pH and ion concentrations, Brazilian Journal of Biological Sciences, 2019, Vol. 6, No. 12, p. 53-61. 
</t>
  </si>
  <si>
    <t>http://revista.rebibio.net/v6n12/v06n12a06.pdf</t>
  </si>
  <si>
    <t>MIHAELA CLAUDIA SPATARU, CONSTANTIN SPATARU, ALINA ELENA TROFIN, LUMINITA DIANA HRITCU, CARMEN LACRAMIOARA ZAMFIR, GEORGIANA ANDREEA ENACHE, CARMEN SOLCAN, Evaluation of the Effect of Red Onion Extract Consumption in Mice (Mus musculus), REV.CHIM.(Bucharest)♦70♦ No. 7 ♦2019</t>
  </si>
  <si>
    <t>http://www.revistadechimie.ro/pdf/43%20SPATARU%207%2019.pdf</t>
  </si>
  <si>
    <t xml:space="preserve">C. Onyeogulu, M.U. Ibezim-Ezeani,  Chromium (VI) Ion Adsorption onto Maleic Acid Red Onion Skin Extract Resin (MRER) in Aqueous Solution, Pakistan Journal of Scientific and Industrial Research Series A: Physical Sciences, 62A(3), 135-145, 2019
  </t>
  </si>
  <si>
    <t>https://v3.pjsir.org/index.php/physical-sciences/article/view/330</t>
  </si>
  <si>
    <t>GABRIEL BARBOSA DE OLIVEIRA, Processing of berries – Effects on functionality, stability and bioactivity of
anthocyanins, PhD thesis Department of Biology and Biological Engineering, Sweden 2019</t>
  </si>
  <si>
    <t>https://research.chalmers.se/publication/513849/file/513849_Fulltext.pdf</t>
  </si>
  <si>
    <t xml:space="preserve">teza sustinuta in Suedia, Department of Biology and Biological Engineering
CHALMERS UNIVERSITY OF TECHNOLOGY
Gothenburg, Sweden 2019 </t>
  </si>
  <si>
    <t>Marta Guimarães, Maria Pérez-Gregorio, Nuno Mateus, Victor de Freitas,  Cláudia F.Galinha, João  Crespo, Carla A.M. Portugal, Luís Cruz, An efficient method for anthocyanins lipophilization based on enzyme retention in membrane systems, Food Chemistry, 300, 2019, https://doi.org/10.1016/j.foodchem.2019.125167</t>
  </si>
  <si>
    <t xml:space="preserve">Oancea S, Calin F </t>
  </si>
  <si>
    <t>Changes in total phenolics and anthocyanins during blackberry, raspberry and cherry jam
processing and storage. Rom Biotech Lett 21: 11232-11237, 2016.</t>
  </si>
  <si>
    <t>Aleksandar ŽIVOTIĆ, Nikola MIĆIĆ, Mirjana ŽABIĆ, Borut BOSANČIĆ, Miljan CVETKOVIĆ, Precision cane meristem management can influence productivity and fruit quality of floricane red raspberry cultivars, Turkish Journal of Agriculture and Forestry, Turk J Agric For
(2019) 43: doi:10.3906/tar-1807-15</t>
  </si>
  <si>
    <t>https://journals.tubitak.gov.tr/agriculture/inpress.htm</t>
  </si>
  <si>
    <t xml:space="preserve">Josipa Vukoja, Anita Pichler, Mirela Kopjar, Stability of Anthocyanins, Phenolics and Color of Tart Cherry Jams, Foods 2019, 8, 255; doi:10.3390/foods8070255 </t>
  </si>
  <si>
    <t>https://www.mdpi.com/2304-8158/8/7/255</t>
  </si>
  <si>
    <t xml:space="preserve">Miodrag Jazić,  Zoran Kukrić,  Jelena Vulić,  Dragana Četojević‐Simin, Polyphenolic composition, antioxidant and antiproliferative effects of wild and cultivated blackberries (Rubus fruticosus L.) pomace, International Journal of Food Science and Technology 2019, 54, 194–201  https://doi.org/10.1111/ijfs.13923 </t>
  </si>
  <si>
    <t>https://ifst.onlinelibrary.wiley.com/doi/epdf/10.1111/ijfs.13923</t>
  </si>
  <si>
    <t>Anna Grobelna, Stanisław Kalisz, Marek Kieliszek, Effect of Processing Methods and Storage Time on the Content of Bioactive Compounds in Blue Honeysuckle Berry Purees, Agronomy, 9, 860, 2019. DOI: 10.3390/agronomy9120860</t>
  </si>
  <si>
    <t>https://www.mdpi.com/2073-4395/9/12/860</t>
  </si>
  <si>
    <t xml:space="preserve">Constantinescu, M.; Oancea, S.; Bucura, F.; Ciucure, C.; Ionete, R.E. </t>
  </si>
  <si>
    <t>Evaluation of the fuel potential of sewage sludge mixtures with beech sawdust and lignite. J. Renew. Sustain. Ener. 2018, 10, 053106.</t>
  </si>
  <si>
    <t xml:space="preserve">Raluca Popescu 1
, Roxana Elena Ionete 1,*, Oana Romina Botoran 1
, Diana Costinel, Felicia Bucura, Elisabeta Irina Geana, Yazan Falah Jadee ’Alabedallat, Mihai Botu, 1H-NMR Profiling and Carbon Isotope Discrimination as Tools for the Comparative Assessment of Walnut (Juglans regia L.) Cultivars with Various Geographical and Genetic Origins—A Preliminary Study, Molecules 2019, 24, 1378; doi:10.3390/molecules24071378
</t>
  </si>
  <si>
    <t>https://www.mdpi.com/1420-3049/24/7/1378</t>
  </si>
  <si>
    <t>Ashraf Abdelrahim, Paola Brachi, Giovanna Ruoppolo, Simona Di Fraia, and Laura Vanoli, An Experimental and Numerical Investigation on Biosolids Gasification: Equilibrium-based Modeling with Emphasis on Effects of Different Pretreatment Methods, Ind. Eng. Chem. Res.,  DOI: 10.1021/acs.iecr.9b03902 • Publication Date (Web): 06 Dec 2019</t>
  </si>
  <si>
    <t>https://pubs.acs.org/doi/pdf/10.1021/acs.iecr.9b03902</t>
  </si>
  <si>
    <t>Oancea, S., Grosu, C., Ketney, O., Stoia, M.</t>
  </si>
  <si>
    <t>(2013). Conventional and Ultrasound-Assisted Extraction of Anthocyanins from Blackberry and Sweet Cherry Cultivars. Acta Chimica Slovenica, 60(2): 383–389.</t>
  </si>
  <si>
    <t>M.D. Nikolić, A N Pavlović, Snezana S. Mitic, S B. Tosic, M. Mitic, B.M. Kalicanin, DD Manojlovic, DM. Stankovic, Use of cyclic voltammetry to determine the antioxidant capacity of berry fruits: correlation with spectrophotometric assays, European Journal of Horticultural Science 84(3):152-160, 2019</t>
  </si>
  <si>
    <t>https://www.pubhort.org/ejhs/84/3/5/index.htm</t>
  </si>
  <si>
    <t>De Zotti M, Biondi B, Peggion C, De Poli M, Fathi H, Oancea S, Toniolo C, Formaggio F.</t>
  </si>
  <si>
    <t xml:space="preserve">Partial thioamide scan on the lipopeptaibiotic trichogin GA IV. Effects on folding and bioactivity, Beilstein J Org Chem. 2012;8:1161-71. </t>
  </si>
  <si>
    <t>Taylor M. BarrettKristen E. FioreChunxiao LiuE. James Petersson, Thioamide-Containing Peptides and Proteins, Chemistry of Thioamides, pp. 193-238, 2019</t>
  </si>
  <si>
    <t>https://link.springer.com/chapter/10.1007/978-981-13-7828-7_8</t>
  </si>
  <si>
    <t>Oancea S.</t>
  </si>
  <si>
    <t>Identification  of  glycomacropeptide  as  indicator  of  milk  and  dairy  drinks  adulteration  with  whey  by  immunochromatographic assay, Rom. Biotechnol. Lett. 14(1), 4146-4151, 209.</t>
  </si>
  <si>
    <t>Michele De Luca, Giuseppina Ioele, Claudia Spatari, Luisa Caruso, Maria Galaso, Gaetano Ragno, Evaluation of human breastmilk adulteration by combining Fourier transform infrared spectroscopy and partial least square modeling, Food Science &amp; Nutrition, DOI: 10.1002/fsn3.1067, 2019</t>
  </si>
  <si>
    <t>https://onlinelibrary.wiley.com/doi/full/10.1002/fsn3.1067</t>
  </si>
  <si>
    <t>D. Coman, S. Oancea, N. Vrinceanu, M. Stoia</t>
  </si>
  <si>
    <t>SONICATION AND CONVENTIONAL DYEING PROCEDURES OF FLAX
FIBRES WITH ALLIUM CEPA ANTHOCYANIN EXTRACT , Cellulose Chem. Technol., 48, 145 (2014).</t>
  </si>
  <si>
    <t>R. Yadav, A. P. Mathur, J. Sheikh, ANTIBACTERIAL, UV PROTECTIVE AND ANTIOXIDANT LINEN OBTAINED BY NATURAL DYEING WITH HENNA, Cellulose Chem. Technol., 53 (3-4), 357-362(2019)</t>
  </si>
  <si>
    <t>http://www.cellulosechemtechnol.ro/pdf/CCT3-4(2019)/p.357-362.pdf</t>
  </si>
  <si>
    <t xml:space="preserve">Coman, D.; Vrînceanu, N.; Oancea, S.; Rîmbu, C. </t>
  </si>
  <si>
    <t xml:space="preserve"> Coloristic and antimicrobial behavior of polymeric substrates
using bioactive substances. IOP Conf. Ser. Mater. Sci. Eng. 2016, 145, 032003. </t>
  </si>
  <si>
    <t xml:space="preserve">Ya-Dong Li, Jin-Ping Guan, Ren-Cheng Tang, Yi-Fan Qiao, Application of Natural Flavonoids to Impart Antioxidant and Antibacterial Activities to Polyamide Fiber for Health Care Applications, Antioxidants 8, 301, 2019. doi:10.3390/antiox8080301
</t>
  </si>
  <si>
    <t>doi:10.3390/antiox8080301</t>
  </si>
  <si>
    <t>Coman D., Oancea S. &amp; Vrinceanu N.,</t>
  </si>
  <si>
    <t xml:space="preserve">Biofunctionalization of textile materials by antimicrobial treatments: A critical overview, Romanian Biotechnological Letters,15, 4913 - 4921, 2010. 
Coman D., Oancea S. &amp; Vrinceanu N., (2010)
 Romanian Biotechnological Letters,15,
4913 - 4921. </t>
  </si>
  <si>
    <t xml:space="preserve">Lucy Ciera, Fredrick Nzioka, Wangari Njuguna, Tensile properties of PET fibers incorporated with bacteria spores, Ethiopian Journal of Textile and Apparel vol. 1, issue 1, 70-76, 2019
</t>
  </si>
  <si>
    <t>http://journals.bdu.edu.et/index.php/ejta/article/view/139</t>
  </si>
  <si>
    <t>Stoia M., Oancea S.</t>
  </si>
  <si>
    <t>Natural vs. Synthetic Antioxidants in Designing Healthy Edible Oils, Conference: 10th Euro Fed Lipid Congress, At Cracow, Poland, Volume: (2012), Online Only Supplement — Book of Abstracts of the 10th Euro Fed Lipid Congress, Cracow, Poland 23–26 September 2012. Eur. J. Lipid Sci. Technol., 114: n/a. doi: 10.1002/ejlt.201290034. pp. 259</t>
  </si>
  <si>
    <t xml:space="preserve">M De Zotti,  B Biondi,  C Peggion,  M De Poli, H Fathi,  Simona Oancea,  C Toniolo, F Formaggio, </t>
  </si>
  <si>
    <t>Anna K. Puszko, Piotr Sosnowski, Karolina Pułka-Ziach, Olivier Hermine, Gérard Hopfgartner, Yves Lepelletier, Aleksandra Misicka, Urea moiety as amide bond mimetic in peptide-like inhibitors of VEGF-A165/ NRP-1 complex, Bioorganic &amp; Medicinal Chemistry Letters, 2019</t>
  </si>
  <si>
    <t>https://doi.org/10.1016/j.bmcl.2019.07.016</t>
  </si>
  <si>
    <t>Horotan R.A., Oancea S.</t>
  </si>
  <si>
    <t>Effects of Fungicide and Acetylsalicylic Acid Treatments on the Physiological and Enzymatic Activity in Tomato (Lycopersicon Esculentum Mill.), Acta Univ. Cib Food Technol. Vol. XVII, 2013</t>
  </si>
  <si>
    <t>F. Ozlem CekicPerihan Karaca, Exogenous melatonin-stimulated defense responses in tomato plants treated with polyethylene glycol, 2019International Journal of Vegetable Science, DOI: 10.1080/19315260.2019.1575317</t>
  </si>
  <si>
    <t>https://www.tandfonline.com/doi/abs/10.1080/19315260.2019.1575317?af=R&amp;journalCode=wijv20</t>
  </si>
  <si>
    <t>Oancea S., Oprean L.</t>
  </si>
  <si>
    <t>ANTHOCYANINS, FROM BIOSYNTHESIS IN PLANTS TO HUMAN HEALTH BENEFITS. ACTA UNIV. CIB. - FOOD ECHNOLOGY, 15, 2011.</t>
  </si>
  <si>
    <t>Amoanimaa-Dede H, Hongbo Z, Kyereko WT, Yeboah A and Agyenim-Boateng KA, Structure, Functions and Biosynthetic Pathway of Naturally Occurring Anthocyanin in Sweet Potato -A Review, J Plant Biochem Physiol, Vol.7 Iss.2 No:234, 2019</t>
  </si>
  <si>
    <t>https://pdfs.semanticscholar.org/ee56/a667fc378990dd55a403e2a759f1d8b25722.pdf</t>
  </si>
  <si>
    <t>Aswaty Nur, Yhusi Karina Riskawati, Edwin Widodo, Retty Ratnawati, Amirah Firdausy, Lydia Kusuma Dewi, Maria Karina Jaya Suwana, Effect of Sweet Purple Potato Extract (Ipomoea batatas L) on Zebrafish (Danio rerio) by Diet Induced Obesity, Research Journal of Life Science, VOL. 6, NO. 2, 83-93, 2019</t>
  </si>
  <si>
    <t>https://rjls.ub.ac.id/index.php/rjls/article/view/299</t>
  </si>
  <si>
    <t>M. Stoia, S. Oancea</t>
  </si>
  <si>
    <t>Selected evidence-based health benefits of topically applied sunflower oil, App. Sci. Rep., 10 (2015), pp. 45-49, 10.15192/PSCP.ASR.2015.10.1.4549</t>
  </si>
  <si>
    <t>Joseane Bortolanza de Oliveira, Flavio Santana Michels, Elaine Silva de Pádua Melo, Carlos Eduardo Domingues Nazário, Anderson Rodrigues Lima Caires, Daniel Araujo Gonçalves, Claudia Andrea Lima Cardoso, Valter Aragão do Nascimento, Data on mineral composition, fatty acids, oxidative stability, UV-VIS spectra and fluorescence emission of the Dersani® and Sunflower® oils used as a cicatrizing agent, Data in Brief, 2019, 104427,
https://doi.org/10.1016/j.dib.2019.104427.</t>
  </si>
  <si>
    <t>https://www.sciencedirect.com/science/article/pii/S2352340919307826</t>
  </si>
  <si>
    <t>M. Stoia, A. Cotinghiu, F. Budin, S. Oancea</t>
  </si>
  <si>
    <t>TOTAL PHENOLICS CONTENT OF ROMANIAN PROPOLIS AND BEE POLLEN, Acta Oecologica Carpatica VIII, 75-82, 2015</t>
  </si>
  <si>
    <t xml:space="preserve">Maria Madalina NICHITOI, Ana Maria JOSCEANU, Raluca Daniela, ISOPESCU, Gabriela ISOPENCU, Vasile LAVRIC, ROMANIAN PROPOLIS EXTRACTS: CHARACTERIZATION AND STATISTICAL ANALYSIS AND MODELLING, U.P.B. Sci. Bull., Series B, Vol. 81, Iss. 4, 2019 </t>
  </si>
  <si>
    <t>https://www.scientificbulletin.upb.ro/rev_docs_arhiva/rezfed_719916.pdf</t>
  </si>
  <si>
    <t>ISI - ESCI</t>
  </si>
  <si>
    <t xml:space="preserve">A. Duca, A. Sturza, E.A. Taculescu, M. Negrea, V.D. Lalescu, D. Lungeanu, C.A. Dehelean, D.M. Muntean, E. Alexa, Identification of Resveratrol as Bioactive Compound of Propolis from Western Romania and Characterization of Phenolic Profile and Antioxidant Activity of Ethanolic Extracts, Molecules 24(18), 3368, 2019, 10.3390/molecules24183368 </t>
  </si>
  <si>
    <t>https://www.mdpi.com/1420-3049/24/18/3368</t>
  </si>
  <si>
    <t>M. Stoia, Z. Kurtanjek, Oancea S.</t>
  </si>
  <si>
    <t>Reliability of a Decision‐Tree Model in Predicting Occupational Lead Poisoning in a Group of Highly Exposed Workers. American Journal of Industrial Medicine. 2016; 59(7):575-582. [DOI:10.1002/ajim.22589] [PMID]</t>
  </si>
  <si>
    <t>Ehsan Soleimanfar, Mwhrzad Navabakhsh, Mohamad Vahid Sebt, Identification of Patterns and Factors Affecting the Health of Employees Based on Datamining of Occupational Examinations with the Purpose of Promoting Occupational Health, Iran J Health Educ Health Promot 2019, 7(3): 0-0</t>
  </si>
  <si>
    <t>http://journal.ihepsa.ir/article-1-1147-en.html</t>
  </si>
  <si>
    <t>Y. Lu, H. Yan, L. Zhang, J. Liu, A Comparative Study on the Prediction of Occupational Diseases in China with Hybrid Algorithm Combing Models, Computational and Mathematical Methods in Medicine 2019(3):1-10, DOI: 10.1155/2019/8159506</t>
  </si>
  <si>
    <t>https://www.hindawi.com/journals/cmmm/2019/8159506/</t>
  </si>
  <si>
    <t xml:space="preserve">Oancea, S. and Oprean, L. </t>
  </si>
  <si>
    <t xml:space="preserve">Anthocyanins, from biosynthesis in plants to human health
benefits, Acta Uninversitatis Cibiniensis. Series E: Food Technology, Vol. 15 pp. 3-15. 2011
</t>
  </si>
  <si>
    <t>Hanna Amoanimaa-Dede, Zhu Hongbo, Winifred Tawiah Kyereko, Akwasi Yeboah, Agyenim-Boateng KA, Structure, Functions and Biosynthetic Pathway of Naturally Occurring Anthocyanin in Sweet Potato - A Review,J Plant Biochem Physiol, Vol.7 Iss.2 No:234, 2019</t>
  </si>
  <si>
    <t>https://www.longdom.org/open-access/structure-functions-and-biosynthetic-pathway-of-naturally-occurring-anthocyanin-in-sweet-potato--a-review.pdf</t>
  </si>
  <si>
    <t xml:space="preserve">Ahmed, Jaleel &amp; Ameer, ZuhairJabbar &amp; Hamza, Shaden. (2019). Condensation Polymerization of Anthocyanin Biomolecule and its Effect on Polymers. Journal of Engineering and Applied Sciences. 14. 9455-9466. 10.36478/jeasci.2019.9455.9466. </t>
  </si>
  <si>
    <t>http://medwelljournals.com/abstract/?doi=jeasci.2019.9455.9466</t>
  </si>
  <si>
    <t>S. OANCEA, C. GROSU, O. KETNEY, M. STOIA.</t>
  </si>
  <si>
    <t>Oxidative stabilisation of rapeseed oil with synthetic α-tocopherol and anthocyanin extracts of blackberry, bilberry and sweet cherry fruits , Oxid. Commun. 77, 2015</t>
  </si>
  <si>
    <t xml:space="preserve">Prvulovic, Dejan &amp; Kolarov, Radenka &amp; Tukuljac, Marijana &amp; Barac, Goran &amp; Dulić, Jovana &amp; Miodragović, Maja &amp; Ognjanov, Vladislav. (2019). ANTIOXIDANT ACTIVITY OF WILD-GROWING FRUITS FROM WESTERN SERBIA. 10.7251/EEMEN1901350P. </t>
  </si>
  <si>
    <t>https://www.researchgate.net/publication/331652209_ANTIOXIDANT_ACTIVITY_OF_WILD-GROWING_FRUITS_FROM_WESTERN_SERBIA</t>
  </si>
  <si>
    <t>S. OANCEA</t>
  </si>
  <si>
    <t xml:space="preserve">Identification of glycomacropeptide as indicator of milk and dairy drinks
adulteration with whey by immunochromatographic assay </t>
  </si>
  <si>
    <t xml:space="preserve">De Luca, Michele &amp; Ioele, Giuseppina &amp; Spatari, Claudia &amp; Caruso, Luisa &amp; Galasso, Maria &amp; Ragno, Gaetano. (2019). Evaluation of human breastmilk adulteration by combining Fourier transform infrared spectroscopy and partial least square modeling. Food Science &amp; Nutrition. 7. 10.1002/fsn3.1067. </t>
  </si>
  <si>
    <t>https://www.ncbi.nlm.nih.gov/pmc/articles/PMC6593478/</t>
  </si>
  <si>
    <t xml:space="preserve">S. Oancea, F. Moiseenco, P. Traldi, </t>
  </si>
  <si>
    <t>Total phenolics and anthocyanin profiles of Romanian wild and cultivated blueberries by direct infusion ESI-IT-MS/MS, Rom. Biotechnol. Lett. 18(3), 8350-8360, 2013</t>
  </si>
  <si>
    <t>Bujor, O.-C.; Tanase, C.; Popa, M.E. Phenolic Antioxidants in Aerial Parts of Wild Vaccinium Species: Towards Pharmaceutical and Biological Properties. Antioxidants 2019, 8, 649.</t>
  </si>
  <si>
    <t>https://www.mdpi.com/2076-3921/8/12/649</t>
  </si>
  <si>
    <t>S. Oancea, Formaggio F.</t>
  </si>
  <si>
    <t>BIOLOGICAL ROLE OF D-α α α α-AMINO ACIDS AND THEIR OCCURENCE IN FOODSTUFFS, AUCFT 12(1), 3-12, 2008</t>
  </si>
  <si>
    <t>Ouarda Djaoudene, Mostapha Bachir Bey, Mostapha Bachir Bey, Hayette Louaileche, Physicochemical Characteristics and Nutritional Compositions of Some Date (Phoenix dactylifera L.) Fruit Cultivars, AUCFT 2019</t>
  </si>
  <si>
    <t xml:space="preserve">https://content.sciendo.com/view/journals/aucft/23/2/article-p129.xml </t>
  </si>
  <si>
    <t>ACTA UNIVERSITATIS CIBINIENSIS, Series E: Food Technology (Editată international de Editura deGruyter) - revista ULBS</t>
  </si>
  <si>
    <t>BDI (CABI Database, Food Science Central FSTA - Food Science and technology Abstracts, Chemical Abstracts CAS (CODEN AUCSD5), EBSCO (Food Science Source), Reed Elsevier India Pvt. Ltd.)</t>
  </si>
  <si>
    <t>http://www.degruyter.com/view/j/aucft</t>
  </si>
  <si>
    <t>GENETIKA, Web of Science IF= 0.326</t>
  </si>
  <si>
    <t>https://www.journalguide.com/journals/genetika-belgrade</t>
  </si>
  <si>
    <t>26 martie 2019</t>
  </si>
  <si>
    <t>Journal of Agricultural and Food Chemistry, Web of Science IF= 3.571</t>
  </si>
  <si>
    <t>https://pubs.acs.org/journal/jafcau</t>
  </si>
  <si>
    <t>5 decembrie 2019</t>
  </si>
  <si>
    <t>Journal of Food Processing and Preservation, Web of Science IF= 1.288</t>
  </si>
  <si>
    <t>https://ifst.onlinelibrary.wiley.com/journal/17454549</t>
  </si>
  <si>
    <t>28 mai 2019</t>
  </si>
  <si>
    <t>Natural Product Research, Web of Science IF= 1.999</t>
  </si>
  <si>
    <t>https://www.tandfonline.com/toc/gnpl20/current</t>
  </si>
  <si>
    <t>11 martie 2019</t>
  </si>
  <si>
    <t xml:space="preserve">Solutii inovative pentru industria uleiurilor alimentare vizavi de stabilizarea oxidativa cu produsi naturali eficienti obtinuti prin tehnologii enzimatice
</t>
  </si>
  <si>
    <t>PN-III-P2-2.1-PED2019-0358</t>
  </si>
  <si>
    <t>beneficiar ULBS</t>
  </si>
  <si>
    <t>https://uefiscdi.gov.ro/resource-823850?&amp;wtok=&amp;wtkps=XY1bDoIwEEX30m+pTB+0GfZgTFwBaVGrQIGCJRr3buHH6NfcTM65t8ICXwE5kuAsKQMKQCKMie00eXh6Hgeh27kvliF29wyq5WaFzODas7Yxq5B4t16GRKo1pC5jAykdcsVWQCGxtu+Opz1XOdNM51JvRlK/nx0DkByAA99q5WYd/hzIkfyCaTfW225KrbdzU1M/Xuhcn10w1tGHqyOtxskZ35Dy/QE=&amp;wchk=e0b292bb1b8975a7279296b62cc84666067de92a</t>
  </si>
  <si>
    <t>Influence of enzymatic and ultrasonic extraction on the phenolics content and antioxidant activity of Hibiscus sabdariffa L. flowers</t>
  </si>
  <si>
    <t>Oancea Simona, Perju M.</t>
  </si>
  <si>
    <t>3rd International Conference on Bio-antioxidants</t>
  </si>
  <si>
    <t xml:space="preserve">www.bio-antioxidants2019.com </t>
  </si>
  <si>
    <t>17-21 september 2019, Bulgaria</t>
  </si>
  <si>
    <t>Oxidation of magnetite nanoparticles during their synthesis</t>
  </si>
  <si>
    <t>12th International Conference Processes in Isotopes and Molecules PIM 2019</t>
  </si>
  <si>
    <t>http://pim.itim-cj.ro/</t>
  </si>
  <si>
    <t>September 25-27, 2019, Cluj-Napoca, Romania</t>
  </si>
  <si>
    <t>Procedeu de obținere a uleiului de cânepă îmbogățit cu extract de Hibiscus, rezistent la degradarea termo-oxidativă</t>
  </si>
  <si>
    <t>Oancea R.S., Drăghici O., Perju M.</t>
  </si>
  <si>
    <t>PROINVENT 2019</t>
  </si>
  <si>
    <t>https://proinvent.utcluj.ro/</t>
  </si>
  <si>
    <t>20 March 2019, Cluj-Napoca, Romania</t>
  </si>
  <si>
    <t>Procedure for obtaining of hempseed oil enriched with Hibiscus extract, resistant to thermo-oxidative degradation</t>
  </si>
  <si>
    <t>the XIth European Exhibition of Creativity and Innovation, EUROINVENT 2019</t>
  </si>
  <si>
    <t>http://www.euroinvent.org/</t>
  </si>
  <si>
    <t xml:space="preserve">16-18 May 2019, Iași, Romania </t>
  </si>
  <si>
    <t>The 23rd international exhibition of inventics INVENTICA 2019</t>
  </si>
  <si>
    <t>http://ini.tuiasi.ro/salon/</t>
  </si>
  <si>
    <t>June 26-28, 2019, Iași, Romania</t>
  </si>
  <si>
    <t>New Ingredient in Bakery, Technological and Nutritional Effects of Buttermilk</t>
  </si>
  <si>
    <t>Ognean M.: Ognean C.F.; Hogea S. (VELPITAR)</t>
  </si>
  <si>
    <t>Advances in Biological Sciences Research</t>
  </si>
  <si>
    <t>2468-5747 / 978-94-6252-840-6</t>
  </si>
  <si>
    <t>223-226</t>
  </si>
  <si>
    <t>CNKI; Google Scholar; Wanfang Data</t>
  </si>
  <si>
    <t>https://download.atlantis-press.com/article/125923827.pdf</t>
  </si>
  <si>
    <t>Ognean Claudia</t>
  </si>
  <si>
    <t>CF Ognean, N Darie, M Ognean</t>
  </si>
  <si>
    <t>Fat replacers: review</t>
  </si>
  <si>
    <t>Waqas Ahmed &amp; Summer Rashid (2019) Functional and therapeutic potential of inulin: A comprehensive review, Critical Reviews in Food Science and Nutrition, 59:1, 1-13, DOI: 10.1080/10408398.2017.1355775</t>
  </si>
  <si>
    <t>https://www.tandfonline.com/doi/full/10.1080/10408398.2017.1355775</t>
  </si>
  <si>
    <t>Wos / Scopus</t>
  </si>
  <si>
    <t>Agyei-Amponsah, J., Macakova, L., DeKock, H.L., Emmambux, M.N.; Sensory, Tribological, and Rheological Profiling of “Clean Label” Starch–Lipid Complexes as Fat Replacers;Starch/Staerke
71(9-10),1800340</t>
  </si>
  <si>
    <t>https://www-scopus-com.am.e-nformation.ro/record/display.uri?eid=2-s2.0-85070663263&amp;origin=resultslist&amp;sort=plf-f&amp;cite=2-s2.0-85061668368&amp;refeid=2-s2.0-83455263465&amp;src=s&amp;imp=t&amp;sid=b5a3bb80e21b50c8fc3ebf950daa614e&amp;sot=cite&amp;sdt=a&amp;sl=0&amp;relpos=0&amp;citeCnt=1&amp;searchTerm=</t>
  </si>
  <si>
    <t>Trends in Food Science and Technology
Volume 86, April 2019, Pages 34-40
Application and functions of fat replacers in low-fat ice cream: A review(Review)
Akbari, M.aEmail Author, Eskandari, M.H.b, Davoudi, Z.c</t>
  </si>
  <si>
    <t>https://www-scopus-com.am.e-nformation.ro/record/display.uri?eid=2-s2.0-85061668368&amp;origin=resultslist&amp;sort=plf-f&amp;cite=2-s2.0-85061668368&amp;refeid=2-s2.0-83455263465&amp;src=s&amp;imp=t&amp;sid=b5a3bb80e21b50c8fc3ebf950daa614e&amp;sot=cite&amp;sdt=a&amp;sl=0&amp;relpos=1&amp;citeCnt=2&amp;searchTerm=</t>
  </si>
  <si>
    <t>Food Engineering Series
2019, Pages 349-397
Using Human Whole Saliva to Better Understand the Influences of Yogurt Rheological and Tribological Behaviors on Their Sensory Texture(Book Chapter)
Baniasadidehkordi, M., Joyner, H.S.Email Author View Correspondence</t>
  </si>
  <si>
    <t>https://www-scopus-com.am.e-nformation.ro/record/display.uri?eid=2-s2.0-85075523148&amp;origin=resultslist&amp;sort=plf-f&amp;cite=2-s2.0-85061668368&amp;refeid=2-s2.0-83455263465&amp;src=s&amp;imp=t&amp;sid=b5a3bb80e21b50c8fc3ebf950daa614e&amp;sot=cite&amp;sdt=a&amp;sl=0&amp;relpos=3&amp;citeCnt=0&amp;searchTerm=</t>
  </si>
  <si>
    <t>Food Engineering Series
2019, Pages 275-321
The Impact of Formulation on the Rheological, Tribological, and Microstructural Properties of Acid Milk Gels(Book Chapter)
Baniasadidehkordi, M., Joyner, H.S.</t>
  </si>
  <si>
    <t>https://www-scopus-com.am.e-nformation.ro/record/display.uri?eid=2-s2.0-85075505483&amp;origin=resultslist&amp;sort=plf-f&amp;cite=2-s2.0-85061668368&amp;refeid=2-s2.0-83455263465&amp;src=s&amp;imp=t&amp;sid=b5a3bb80e21b50c8fc3ebf950daa614e&amp;sot=cite&amp;sdt=a&amp;sl=0&amp;relpos=4&amp;citeCnt=0&amp;searchTerm=</t>
  </si>
  <si>
    <t xml:space="preserve">Food Reviews International
2019
Protein-based Fat Replacers–A Review of Recent Advances
( Articles not published yet, but available online Article in press About articles in press
Yashini, M.a, Sunil, C.K.aEmail Author, Sahana, S.a, Hemanth, S.D.a, Chidanand, D.V.b, Rawson, A.cEmail Author </t>
  </si>
  <si>
    <t>https://www-scopus-com.am.e-nformation.ro/record/display.uri?eid=2-s2.0-85076907748&amp;origin=resultslist&amp;sort=plf-f&amp;cite=2-s2.0-85061668368&amp;refeid=2-s2.0-83455263465&amp;src=s&amp;imp=t&amp;sid=b5a3bb80e21b50c8fc3ebf950daa614e&amp;sot=cite&amp;sdt=a&amp;sl=0&amp;relpos=5&amp;citeCnt=0&amp;searchTerm=</t>
  </si>
  <si>
    <t>Milk-Based Beverages: Volume 9: The Science of Beverages
1 January 2019, Pages 39-65
Engineering tools in milk-based beverages
  (Book Chapter)
Khetra, Y., Sabikhi, L.</t>
  </si>
  <si>
    <t>https://www-scopus-com.am.e-nformation.ro/record/display.uri?origin=recordpage&amp;eid=2-s2.0-85082496124&amp;citeCnt=0&amp;noHighlight=false&amp;sort=plf-f&amp;cite=2-s2.0-85061668368&amp;refeid=2-s2.0-83455263465&amp;src=s&amp;imp=t&amp;sid=b5a3bb80e21b50c8fc3ebf950daa614e&amp;sot=cite&amp;sdt=a&amp;sl=0&amp;relpos=6#references</t>
  </si>
  <si>
    <t>Agri-Food Industry Strategies for Healthy Diets and Sustainability New Challenges in Nutrition and Public Health 2020, Pages 3-50 Agri-Food Industry Strategies for Healthy Diets and Sustainability Chapter 1 - Nutrition, public health, and sustainability: an overview of current challenges and future perspectives Author links open overlay panel SoniaBarba-Orellana; Francisco J.Barba Francisco Quilez Lucía Cuesta Gabriela I.Denoya Patrícia Vieira Carlos A.Pinto; Jorge A.Saraiva</t>
  </si>
  <si>
    <t>https://www.sciencedirect.com/science/article/pii/B9780128172261000011</t>
  </si>
  <si>
    <t>Elsevier</t>
  </si>
  <si>
    <t>Wilkin J.D. (2019) Delivering Success in Practical-Based Reformulation for Health. In: Raikos V., Ranawana V. (eds) Reformulation as a Strategy for Developing Healthier Food Products. Springer, Cham</t>
  </si>
  <si>
    <t>https://doi.org/10.1007/978-3-030-23621-2_7</t>
  </si>
  <si>
    <t>capitol</t>
  </si>
  <si>
    <t>PENGGUNAAN KULIT PISANG RAJA DALAM PEMBUATAN
BROWNIES
TUGAS AKHIR</t>
  </si>
  <si>
    <t>http://repository.stp-bandung.ac.id/bitstream/handle/123456789/831/GALUH%20KARINA%20HAPSARI%20201621609-2019%20.pdf?sequence=1</t>
  </si>
  <si>
    <t>lucrare licentă (Indonezia)</t>
  </si>
  <si>
    <t>Structured lipids: Synthesis, health effects, and nutraceutical applications
W Zam - Lipids and Edible Oils: Properties, Processing and Applications 2019 - books.google.com
CHAPTER 8 Structured lipids: Synthesis, health effects, and nutraceutical applications Wissam
Zam, Academic Press, 2019</t>
  </si>
  <si>
    <t>https://books.google.ro/books?hl=ro&amp;lr=&amp;id=t0K0DwAAQBAJ&amp;oi=fnd&amp;pg=PA289&amp;ots=CdtIQUUeF5&amp;sig=JaVQ2R7hcemO935z8kseYpGpq7s&amp;redir_esc=y</t>
  </si>
  <si>
    <t>capitol carte</t>
  </si>
  <si>
    <t>Food Science and Industry
Volume 52 Issue 4 / Pages.387-400 / 2019 / 0257-2397(pISSN)
Korean Society of Food Science and Technology
Fat replacers among low calorie food ingredients
Jung, Dong Chul ; Song, Sang Hoon</t>
  </si>
  <si>
    <t>https://www.koreascience.or.kr/article/JAKO201908071719573.page</t>
  </si>
  <si>
    <t>KOFST; Cross-ref; Google Academic</t>
  </si>
  <si>
    <t>M. Ognean, C. F. Ognean, and A. Bucur</t>
  </si>
  <si>
    <t>Rheological effects of some xylanase on doughs from high and low extraction flours</t>
  </si>
  <si>
    <t>S. Omer and D. Amin Saber, “Study of Physiochemical Properties of Local Wheat Cultivars and Their Effect on White Layer Cake Quality”, Kurdistan Journal of Applied Research, vol. 4, no. 2, pp. 173-183, Dec. 2019.</t>
  </si>
  <si>
    <t>http://kjar.spu.edu.iq/index.php/kjar/article/view/401</t>
  </si>
  <si>
    <t xml:space="preserve">
 Crossref    Public Knowledge Project    Google Scholar  DOAJ EBSCO</t>
  </si>
  <si>
    <t>Ramírez, M., Tenorio, M., Ramírez, C., Jaques, A., Nuñez, H., Simpson, R., &amp; Vega, O. (2019). Optimization of hot-air drying conditions for cassava flour for its application in gluten-free pasta formulation. Food Science and Technology International, 25(5), 414–428. https://doi.org/10.1177/1082013219828269</t>
  </si>
  <si>
    <t>https://journals.sagepub.com/doi/abs/10.1177/1082013219828269#articleCitationDownloadContainer</t>
  </si>
  <si>
    <t>Anca Tulbure, Mihai Ognean, Claudia Ognean, Ioan Danciu</t>
  </si>
  <si>
    <t>Water content and water activity of bakery products</t>
  </si>
  <si>
    <t>МАТЕРИАЛЫ
XII МЕЖДУНАРОДНОЙ КОНФЕРЕНЦИИ
«КОНДИТЕРСКИЕ ИЗДЕЛИЯ
XXI ВЕКА»
Москва, 25 – 27 февраля 2019 г.
Международная промышленная академия (traducere din rusă Proceedings MATERIALE
XII CONFERINȚĂ INTERNAȚIONALĂ
„COFETARIA SECOLUL XXI "
Moscova, 25 - 27 februarie 2019
Academia Internațională Industrială) УДК 664.689
К ВОПРОСУ О СРОКАХ ГОДНОСТИ ПРЯНИКОВ
Матюнина А.В.,
Савенкова Т.В., д.т.н.,
ВНИИ кондитерской промышленности – филиал ФГБНУ «ФНЦ
пищевых систем им. В.В. Горбатова» РАН (г. Москва)
Международная промышленная академия</t>
  </si>
  <si>
    <t>http://grainfood.ru/docs/%D1%81%D0%B1%D0%BE%D1%80%D0%BD%D0%B8%D0%BA%20%D0%BA%D0%BE%D0%BD%D0%B4.%D0%B8%D0%B7%D0%B4.-2019.pdf#page=163</t>
  </si>
  <si>
    <t>Claudia Felicia OGNEAN, Mihai OGNEAN, Neli DARIE</t>
  </si>
  <si>
    <t>The Effect of Some Commercial Fibers on Dough Rheology</t>
  </si>
  <si>
    <t>زهرا داودي, محمد شاهدي, مهدي کدیور. اثر افزودن پودر کدوسبز بر رئولوژي خمیر و خواص فیزیکوشیمیایی، Journal of Food Science &amp; Technology (2008-8787). 2019;16(91):305-314. http://search.ebscohost.com/login.aspx?direct=true&amp;site=eds-live&amp;db=asn&amp;AN=140829337.</t>
  </si>
  <si>
    <t>https://fsct.modares.ac.ir/article-7-23125-fa.pdf</t>
  </si>
  <si>
    <t>M Ognean, Neli Darie, Claudia Felicia Ognean</t>
  </si>
  <si>
    <t>WHEAT FIBER AS ADDITIVES IN REDUCED CALORIES WHEAT BREAD–PART ONE: DOUGH AND BREAD PROPERTIES</t>
  </si>
  <si>
    <t>Journal of Food Engineering
Volume 252, July 2019, Pages 28-35
Journal of Food Engineering
Effect of supplementation of wheat bran on dough aeration and final bread volume
Paulin Patricia Packkia-Doss; SylvieChevallier; Akash Parea Alain Le-Bail</t>
  </si>
  <si>
    <t>https://www.sciencedirect.com/science/article/pii/S0260877419300287?casa_token=McI8EzDWRsMAAAAA:-O4lnWB59Yd3YehFjIxo872zGvWoAipPzccoEx_le8S7Aia06ZBNgGBr3g8lESMmv3dofccf</t>
  </si>
  <si>
    <t xml:space="preserve">Ognean, C.F.; Darie, N.; Ognean, M.
</t>
  </si>
  <si>
    <t>Hypocaloric and hypoglucidic food. On dough rheology and bread quality</t>
  </si>
  <si>
    <t>Quality evaluation of functional carabeef cookies incorporated with guar gum (Cyamopsis tetragonoloba) as fat replacer
Goswami, M (Goswami, Meena); Sharma, BD (Sharma, B. D.); Mendiratta, SK (Mendiratta, S. K.); Pathak, V (Pathak, Vikas)
NUTRITION &amp; FOOD SCIENCE
Volume: 49 Issue: 3 Pages: 432-440
DOI: 10.1108/NFS-07-2018-0211
Published:‏ 2019</t>
  </si>
  <si>
    <t>https://apps-webofknowledge-com.am.e-nformation.ro/full_record.do?product=WOS&amp;search_mode=CitedRefIndex&amp;qid=18&amp;SID=D5kJwnWsEo1oSzB5Uva&amp;page=1&amp;doc=9&amp;cacheurlFromRightClick=no</t>
  </si>
  <si>
    <t>30.11.2019</t>
  </si>
  <si>
    <t>Pâinea între tradiție și necesitate</t>
  </si>
  <si>
    <t>Ognean Mihai, Ognean Claudia Felicia</t>
  </si>
  <si>
    <t>27 septembrie 2019</t>
  </si>
  <si>
    <t>Ognean Mihai</t>
  </si>
  <si>
    <t>MARIA LIDIA Iancu, MIHAI Ognean</t>
  </si>
  <si>
    <t>Dough rheological properties of brown flour type 1250 with additives, studied with the Haubelt flourgraph E7 and Brabender Extensograph</t>
  </si>
  <si>
    <t xml:space="preserve">Properties of Flour used in Flat Bread (Gaziantep pita) Production
Hatice Pekmez;Turkish Journal of Agriculture - Food Science and Technology, 7(2): 209-213, 2019
DOI: https://doi.org/10.24925/turjaf.v7i2.209-213.2195  </t>
  </si>
  <si>
    <t>http://agrifoodscience.com/index.php/TURJAF/article/view/2195/1078</t>
  </si>
  <si>
    <t>DOAJ; CiteFactor; CABI; WorldCat</t>
  </si>
  <si>
    <t>Daniel VIZITIU, Mihai OGNEAN, Ioan DANCIU</t>
  </si>
  <si>
    <t>Laboratory milling: Rheological evaluation of dry and tempered wheat</t>
  </si>
  <si>
    <t>Various lignocellulosic raw materials pretreatment processes utilizable for increasing holocellulose accessibility for hydrolytic enzymes: Part II. Effect of steam explosion temperature on beech enzymatic hydrolysis.
Author(s) : Pažitný, A. ;  Russ, A. ;  Boháček, Š. ;  Stankovská, M. ;  Ihnát, V. ;  Šutý, Š.
Wood Research (Bratislava) 2019 Vol.64 No.3 pp.437-447 ref.44</t>
  </si>
  <si>
    <t>https://apps-webofknowledge-com.am.e-nformation.ro/full_record.do?product=WOS&amp;search_mode=CitedRefIndex&amp;qid=18&amp;SID=D5kJwnWsEo1oSzB5Uva&amp;page=1&amp;doc=8 / http://www.woodresearch.sk/wr/201903/06.pdf</t>
  </si>
  <si>
    <t>WoS / CABI</t>
  </si>
  <si>
    <t>04 iunie 2019</t>
  </si>
  <si>
    <t>05 iunie 2019</t>
  </si>
  <si>
    <t>organizator</t>
  </si>
  <si>
    <t>https://www.google.ro/url?sa=t&amp;rct=j&amp;q=&amp;esrc=s&amp;source=web&amp;cd=2&amp;ved=0ahUKEwiT5v6hwPbZAhXMKlAKHeKoCfwQFggsMAE&amp;url=http%3A%2F%2Fcercetare.ulbsibiu.ro%2FNoapteaCercetatorilor%2FNC2017%2FProgramScurt2017.pdf&amp;usg=AOvVaw1VSEjK-5kmyzoRyOzO5DS5</t>
  </si>
  <si>
    <t>29 septembrie 2019</t>
  </si>
  <si>
    <t>EFFICIENT DEGRADATION OF CLOFIBRIC ACID
BY HETEROGENEOUS PHOTOCATALYTIC OXIDATION PROCESS</t>
  </si>
  <si>
    <r>
      <t xml:space="preserve">Lidia Favier (Ecole Nationale
Superieure de Chimie de Rennes, France), Lacramioara Rusu (Vasile Alecsandri Univ. Bacau, Romania), Andrei Ionut Simion (Vasile Alecsandri Univ. Bacau, Romania), Raluca Maria Hlihor (Gheorghe Asachi Technical University of Iasi, Romania)
</t>
    </r>
    <r>
      <rPr>
        <b/>
        <sz val="10"/>
        <rFont val="Arial Narrow"/>
        <family val="2"/>
      </rPr>
      <t xml:space="preserve">Mariana Liliana Pacala </t>
    </r>
    <r>
      <rPr>
        <sz val="10"/>
        <rFont val="Arial Narrow"/>
        <family val="2"/>
      </rPr>
      <t>(Lucian Blaga University of Sibiu, Romania), Adrian Augustyniak (West Pomeranian University of Technology, Szczecin, Poland)</t>
    </r>
  </si>
  <si>
    <t>Environmental Engineering and Management Journal</t>
  </si>
  <si>
    <t xml:space="preserve">Vol. 18 </t>
  </si>
  <si>
    <t xml:space="preserve"> No. 8</t>
  </si>
  <si>
    <t>1582-9596</t>
  </si>
  <si>
    <t>http://www.eemj.icpm.tuiasi.ro/pdfs/vol18/no8/full/6_248_Favier_18.pdf</t>
  </si>
  <si>
    <t>1683-1692</t>
  </si>
  <si>
    <t>zona gri /Q3</t>
  </si>
  <si>
    <t>Păcală Mariana</t>
  </si>
  <si>
    <t>Teaching in higher education: students’ deep learning of brewing by labwork</t>
  </si>
  <si>
    <r>
      <rPr>
        <b/>
        <sz val="10"/>
        <rFont val="Arial Narrow"/>
        <family val="2"/>
      </rPr>
      <t>Mariana-Liliana Păcală (Lucian Blaga University of Sibiu, Romania)</t>
    </r>
    <r>
      <rPr>
        <sz val="10"/>
        <rFont val="Arial Narrow"/>
        <family val="2"/>
      </rPr>
      <t>, Anca Sorina Șipoș (Lucian Blaga University of Sibiu, Romania), Lucica Brudiu (S.C. Management  Solutions &amp; Assistance S.R.L., Constanta, Romania) and Lidia Favier (Ecole Nationale
Superieure de Chimie de Rennes, France).</t>
    </r>
  </si>
  <si>
    <t>9TH BALKAN REGION CONFERENCE ON ENGINEERING AND BUSINESS EDUCATION</t>
  </si>
  <si>
    <t>http://site.conferences.ulbsibiu.ro/brcebe/Programe_Conference_BRCEBE_ICEBE_Sibiu_16-19_10_2019.pdf</t>
  </si>
  <si>
    <t>http://site.conferences.ulbsibiu.ro/brcebe/</t>
  </si>
  <si>
    <t>Simulation-based learning, an essential tool for control process in food engineering education</t>
  </si>
  <si>
    <r>
      <t xml:space="preserve">Anca Sipos  (Lucian Blaga University of Sibiu, Romania) and </t>
    </r>
    <r>
      <rPr>
        <b/>
        <sz val="10"/>
        <rFont val="Arial Narrow"/>
        <family val="2"/>
      </rPr>
      <t>Mariana Liliana Pacala (Lucian Blaga University of Sibiu, Romania)</t>
    </r>
  </si>
  <si>
    <t>9th BALKAN REGION CONFERENCE ON ENGINEERING AND BUSINESS EDUCATION</t>
  </si>
  <si>
    <r>
      <t>Favier, L.(Ecole Natl Super Chim Rennes, France), Simion, A.I.(Vasile Alecsandri Univ. Bacau, Romania), Rusu, L.(Vasile Alecsandri Univ. Bacau, Romania),</t>
    </r>
    <r>
      <rPr>
        <b/>
        <sz val="10"/>
        <rFont val="Arial Narrow"/>
        <family val="2"/>
      </rPr>
      <t xml:space="preserve"> Păcală, M.L. </t>
    </r>
    <r>
      <rPr>
        <sz val="10"/>
        <rFont val="Arial Narrow"/>
        <family val="2"/>
      </rPr>
      <t>(Lucian Blaga University of Sibiu, Romania), Grigoraş, C.(Vasile Alecsandri Univ. Bacau, Romania), Bouzaza, A.(Ecole Natl Super Chim Rennes, France)</t>
    </r>
  </si>
  <si>
    <t>REMOVAL OF AN ORGANIC REFRACTORY COMPOUND BY PHOTOCATALYSIS IN BATCH REACTOR - KINETIC STUDIES, Favier, Lidia; Simion, Andrei Ionut; Rusu, Lacramioara; et al.
ENVIRONMENTAL ENGINEERING AND MANAGEMENT JOURNAL   Volume: 14   Issue: 6   Pages: 1327-1338   Published: JUN 2015, http://apps.webofknowledge.com/full_record.do?product=WOS&amp;search_mode=GeneralSearch&amp;qid=11&amp;SID=D57ZA3XrJzjkBmOwHqD&amp;page=1&amp;doc=1</t>
  </si>
  <si>
    <r>
      <t xml:space="preserve">Zhu Mengting, Tonni Agustiono Kurniawan, Song Fei, Tong Ouyang, Mohd Hafiz Dzarfan Othman, Mashallah Rezakazemi, Saeed Shirazian,
</t>
    </r>
    <r>
      <rPr>
        <b/>
        <sz val="10"/>
        <rFont val="Arial Narrow"/>
        <family val="2"/>
      </rPr>
      <t>Applicability of BaTiO3/graphene oxide (GO) composite for enhanced photodegradation of methylene blue (MB) in synthetic wastewater under UV–vis irradiation</t>
    </r>
    <r>
      <rPr>
        <sz val="10"/>
        <rFont val="Arial Narrow"/>
        <family val="2"/>
      </rPr>
      <t xml:space="preserve">,
</t>
    </r>
    <r>
      <rPr>
        <i/>
        <sz val="10"/>
        <rFont val="Arial Narrow"/>
        <family val="2"/>
      </rPr>
      <t>Environmental Pollution</t>
    </r>
    <r>
      <rPr>
        <sz val="10"/>
        <rFont val="Arial Narrow"/>
        <family val="2"/>
      </rPr>
      <t xml:space="preserve">,
Volume 255, Part 1, </t>
    </r>
    <r>
      <rPr>
        <b/>
        <sz val="10"/>
        <rFont val="Arial Narrow"/>
        <family val="2"/>
      </rPr>
      <t>2019</t>
    </r>
    <r>
      <rPr>
        <sz val="10"/>
        <rFont val="Arial Narrow"/>
        <family val="2"/>
      </rPr>
      <t>,
113-182, ISSN 0269-7491,
https://doi.org/10.1016/j.envpol.2019.113182.
(http://www.sciencedirect.com/science/article/pii/S026974911932127X)</t>
    </r>
  </si>
  <si>
    <t>https://www-sciencedirect-com.am.e-nformation.ro/science/article/pii/S026974911932127X</t>
  </si>
  <si>
    <t>http://apps.webofknowledge.com.am.e-nformation.ro/full_record.do?product=WOS&amp;search_mode=CitingArticles&amp;qid=7&amp;SID=C5SZZdCclzCvX2CTuGE&amp;page=1&amp;doc=1</t>
  </si>
  <si>
    <t>50/4 autori</t>
  </si>
  <si>
    <r>
      <t xml:space="preserve">Ecaterina Lengyel, Letitia Oprean, Ramona Maria Iancu, Otto Ketney, </t>
    </r>
    <r>
      <rPr>
        <b/>
        <sz val="10"/>
        <rFont val="Arial Narrow"/>
        <family val="2"/>
      </rPr>
      <t>Mariana Liliana Pacala</t>
    </r>
    <r>
      <rPr>
        <sz val="10"/>
        <rFont val="Arial Narrow"/>
        <family val="2"/>
      </rPr>
      <t xml:space="preserve">, Diana Stegarus </t>
    </r>
    <r>
      <rPr>
        <b/>
        <sz val="10"/>
        <rFont val="Arial Narrow"/>
        <family val="2"/>
      </rPr>
      <t>1</t>
    </r>
    <r>
      <rPr>
        <sz val="10"/>
        <rFont val="Arial Narrow"/>
        <family val="2"/>
      </rPr>
      <t xml:space="preserve">, Raluca Popescu </t>
    </r>
    <r>
      <rPr>
        <b/>
        <sz val="10"/>
        <rFont val="Arial Narrow"/>
        <family val="2"/>
      </rPr>
      <t>1</t>
    </r>
    <r>
      <rPr>
        <sz val="10"/>
        <rFont val="Arial Narrow"/>
        <family val="2"/>
      </rPr>
      <t xml:space="preserve">;     </t>
    </r>
    <r>
      <rPr>
        <b/>
        <sz val="10"/>
        <rFont val="Arial Narrow"/>
        <family val="2"/>
      </rPr>
      <t>1</t>
    </r>
    <r>
      <rPr>
        <sz val="10"/>
        <rFont val="Arial Narrow"/>
        <family val="2"/>
      </rPr>
      <t xml:space="preserve"> National Institute for Research and Development for Cryogenics and Isotopic Technologies -
ICIT Rm. Valcea, Romania </t>
    </r>
  </si>
  <si>
    <r>
      <t>Studies on the Use of Maceration Enzymes in Technology for
Obtaining Aromatic Muskat Ottonel Wines from Recas Vineyards. In: Conference
Proceedings of 13th SGEM GeoConference on Nano, Bio and Green Technologies for
a Sustainable Future, pp. 249-256.
(</t>
    </r>
    <r>
      <rPr>
        <b/>
        <sz val="10"/>
        <rFont val="Arial Narrow"/>
        <family val="2"/>
      </rPr>
      <t>2013</t>
    </r>
    <r>
      <rPr>
        <sz val="10"/>
        <rFont val="Arial Narrow"/>
        <family val="2"/>
      </rPr>
      <t>)</t>
    </r>
  </si>
  <si>
    <r>
      <t xml:space="preserve">Tatyana Yoncheva*, Vanyo Haygarov,  </t>
    </r>
    <r>
      <rPr>
        <b/>
        <sz val="10"/>
        <rFont val="Arial Narrow"/>
        <family val="2"/>
      </rPr>
      <t xml:space="preserve">Differences in the Chemical Composition
and Organoleptic Profile of Wines as a Result
of the Application of Aroma-Releasing Enzyme, </t>
    </r>
    <r>
      <rPr>
        <sz val="10"/>
        <rFont val="Arial Narrow"/>
        <family val="2"/>
      </rPr>
      <t xml:space="preserve">Journal of Mountain Agriculture on the Balkans, </t>
    </r>
    <r>
      <rPr>
        <b/>
        <sz val="10"/>
        <rFont val="Arial Narrow"/>
        <family val="2"/>
      </rPr>
      <t>2019</t>
    </r>
    <r>
      <rPr>
        <sz val="10"/>
        <rFont val="Arial Narrow"/>
        <family val="2"/>
      </rPr>
      <t>, 22 (1), 325-336, ISSN 1311-0489 (Print), ISSN 2367-8364 (Online)</t>
    </r>
  </si>
  <si>
    <t>https://www.rimsa.eu/index.php/journal</t>
  </si>
  <si>
    <t>https://www.rimsa.eu/images/perennial_plants_vol_22-1_part_3_2019.pdf</t>
  </si>
  <si>
    <t>15/7 autori</t>
  </si>
  <si>
    <r>
      <t xml:space="preserve">Tatyana Yoncheva, Vanyo Haygarov, Dimitar Dimitrov, </t>
    </r>
    <r>
      <rPr>
        <b/>
        <sz val="10"/>
        <color indexed="8"/>
        <rFont val="Arial Narrow"/>
        <family val="2"/>
      </rPr>
      <t>Study of weather conditions infl uence on the grapes quality and some
technological practices on the chemical composition, aromatic profi le
and organoleptic characteristics of white wines</t>
    </r>
    <r>
      <rPr>
        <sz val="10"/>
        <color indexed="8"/>
        <rFont val="Arial Narrow"/>
        <family val="2"/>
      </rPr>
      <t xml:space="preserve">, Bulgarian Journal of Agricultural Science, 25 (No 6) </t>
    </r>
    <r>
      <rPr>
        <b/>
        <sz val="10"/>
        <color indexed="8"/>
        <rFont val="Arial Narrow"/>
        <family val="2"/>
      </rPr>
      <t>2019,</t>
    </r>
    <r>
      <rPr>
        <sz val="10"/>
        <color indexed="8"/>
        <rFont val="Arial Narrow"/>
        <family val="2"/>
      </rPr>
      <t xml:space="preserve"> 1151–1160.</t>
    </r>
  </si>
  <si>
    <t>http://apps.webofknowledge.com.am.e-nformation.ro/full_record.do?product=WOS&amp;search_mode=GeneralSearch&amp;qid=21&amp;SID=C5SZZdCclzCvX2CTuGE&amp;page=1&amp;doc=1</t>
  </si>
  <si>
    <t>50/7 autori</t>
  </si>
  <si>
    <t>Yassine Kadmi, Lidia Favier, Andrei Ionut Simion, Lacramioara Rusu, Mariana Liliana Pacala, Dominique Wolbert</t>
  </si>
  <si>
    <r>
      <t xml:space="preserve">Measurement of pollution levels of N-nitroso compounds of health concern in water using ultra-performance liquid chromatography–tandem mass spectrometry, PROCESS SAFETY AND ENVIRONMENTAL PROTECTION   Volume: 108   Special Issue: SI   Pages: 7-17, </t>
    </r>
    <r>
      <rPr>
        <b/>
        <sz val="10"/>
        <rFont val="Arial Narrow"/>
        <family val="2"/>
      </rPr>
      <t>2017.</t>
    </r>
  </si>
  <si>
    <r>
      <t xml:space="preserve">JosephDzisam, Brian A.Logue, </t>
    </r>
    <r>
      <rPr>
        <b/>
        <sz val="10"/>
        <rFont val="Arial Narrow"/>
        <family val="2"/>
      </rPr>
      <t xml:space="preserve">Ultratrace analysis of nitrosodipropylamine in drinking water by Ice Concentration Linked with Extractive Stirrer gas-chromatography electron-ionization mass-spectrometry, </t>
    </r>
    <r>
      <rPr>
        <sz val="10"/>
        <rFont val="Arial Narrow"/>
        <family val="2"/>
      </rPr>
      <t>Journal of Chromatography A</t>
    </r>
    <r>
      <rPr>
        <b/>
        <sz val="10"/>
        <rFont val="Arial Narrow"/>
        <family val="2"/>
      </rPr>
      <t xml:space="preserve">, 2019, </t>
    </r>
    <r>
      <rPr>
        <sz val="10"/>
        <rFont val="Arial Narrow"/>
        <family val="2"/>
      </rPr>
      <t>https://doi.org/10.1016/j.chroma.2019.460468</t>
    </r>
  </si>
  <si>
    <t>https://www.sciencedirect.com/science/article/abs/pii/S0021967319308544</t>
  </si>
  <si>
    <t>http://apps.webofknowledge.com.am.e-nformation.ro/full_record.do?product=WOS&amp;search_mode=GeneralSearch&amp;qid=26&amp;SID=C5SZZdCclzCvX2CTuGE&amp;page=1&amp;doc=1</t>
  </si>
  <si>
    <t>50/3 autori</t>
  </si>
  <si>
    <r>
      <t>Dzisam, Joseph K., "Advanced Analysis of Compounds of Toxicological Importance by Ice Concentration Linked with Extractive Stirrer (Icecles) GC-MS and RP-HPLC-ESI-MS-MS" (</t>
    </r>
    <r>
      <rPr>
        <b/>
        <sz val="10"/>
        <rFont val="Arial Narrow"/>
        <family val="2"/>
      </rPr>
      <t>2019)</t>
    </r>
    <r>
      <rPr>
        <sz val="10"/>
        <rFont val="Arial Narrow"/>
        <family val="2"/>
      </rPr>
      <t>. Electronic Theses and Dissertations. 3168. https://openprairie.sdstate.edu/etd/3168</t>
    </r>
  </si>
  <si>
    <t>https://openprairie.sdstate.edu/etd/3168</t>
  </si>
  <si>
    <t>15/3 autori</t>
  </si>
  <si>
    <t>Pacala Mariana Liliana</t>
  </si>
  <si>
    <t>2nd Euro-Mediterranean Conference for Environmental Integration (EMCEI), 10-13 Oct 2019, Sousse,Tunisia.</t>
  </si>
  <si>
    <t>https://www.ierek.com/events/2nd-euromediterranean-conference-for-environmental-integration-emcei#welcome</t>
  </si>
  <si>
    <t>Sunday, June 9, 2019</t>
  </si>
  <si>
    <r>
      <t xml:space="preserve"> Husked Millet as Adjunct for New Developments of Brewing Ingredient Matrices (poster P.1.17., Thursday, 05.09.2019) </t>
    </r>
    <r>
      <rPr>
        <sz val="10"/>
        <color indexed="12"/>
        <rFont val="Arial Narrow"/>
        <family val="2"/>
      </rPr>
      <t>http://www.euroaliment.ugal.ro/Programme-EuroAliment-2019-B5_03.09.pdf</t>
    </r>
  </si>
  <si>
    <r>
      <t xml:space="preserve"> </t>
    </r>
    <r>
      <rPr>
        <b/>
        <sz val="10"/>
        <rFont val="Arial Narrow"/>
        <family val="2"/>
      </rPr>
      <t>Mariana L. Pacala</t>
    </r>
    <r>
      <rPr>
        <sz val="10"/>
        <rFont val="Arial Narrow"/>
        <family val="2"/>
      </rPr>
      <t xml:space="preserve"> (Lucian Blaga University of Sibiu, Romania), Lidia Favier (Ecole Nationale
Superieure de Chimie de Rennes, France), Lucica Brudiu (S.C. Management  Solutions &amp; Assistance S.R.L., Constanta, Romania), Anca Sipos (Lucian Blaga University of Sibiu, Romania), </t>
    </r>
  </si>
  <si>
    <t>Euroaliment 2019 - The 9th International Symposium Euroaliment -Innovative Minds for future Food, September 5-6, 2019</t>
  </si>
  <si>
    <t>http://www.euroaliment.ugal.ro/euro-aliment_2019.htm</t>
  </si>
  <si>
    <t>Galati, Romania 5 – 6 September, 2019</t>
  </si>
  <si>
    <t>20/2 autori</t>
  </si>
  <si>
    <r>
      <t xml:space="preserve">1. Beri speciale – drojdii
speciale – fermentații
speciale (Demonstrație practică a unui proces de fermentare într-un bioreactor de laborator
și în baloane de fermentație în diferite condiții de proces fermentativ.) - </t>
    </r>
    <r>
      <rPr>
        <sz val="10"/>
        <color indexed="12"/>
        <rFont val="Arial Narrow"/>
        <family val="2"/>
      </rPr>
      <t xml:space="preserve">pag. 9 din programul lung   </t>
    </r>
    <r>
      <rPr>
        <sz val="10"/>
        <rFont val="Arial Narrow"/>
        <family val="2"/>
      </rPr>
      <t xml:space="preserve">                                          2. Bucuria toamnei:
transformarea merelor
în cidru de mere (Prezentarea, din perspectiva practică și teoretică, a principalelor etape
tehnologice de obținere a cidrului de mere.) - </t>
    </r>
    <r>
      <rPr>
        <sz val="10"/>
        <color indexed="12"/>
        <rFont val="Arial Narrow"/>
        <family val="2"/>
      </rPr>
      <t xml:space="preserve">pag. 9 din programul lung   </t>
    </r>
  </si>
  <si>
    <r>
      <rPr>
        <b/>
        <sz val="10"/>
        <rFont val="Arial Narrow"/>
        <family val="2"/>
      </rPr>
      <t xml:space="preserve"> Păcală Mariana</t>
    </r>
    <r>
      <rPr>
        <sz val="10"/>
        <rFont val="Arial Narrow"/>
        <family val="2"/>
      </rPr>
      <t xml:space="preserve">, Șipoș Anca                                       </t>
    </r>
  </si>
  <si>
    <t>Noaptea Cercetatorilor 2019, Sibiu</t>
  </si>
  <si>
    <t>27 septembrie 2019, Sibiu</t>
  </si>
  <si>
    <t>Enhanced Elimination of a Lipid Lowering Drug over Titanium Nanosized Catalysts and UV
Irradiation</t>
  </si>
  <si>
    <r>
      <t xml:space="preserve">Lidia Favier (Univ Rennes, Ecole Nationale Supérieure de Chimie de Rennes, Rennes, France),
Andrei Ionut Simion (Vasile Alecsandri Univ. Bacau, Romania), </t>
    </r>
    <r>
      <rPr>
        <b/>
        <sz val="10"/>
        <rFont val="Arial Narrow"/>
        <family val="2"/>
      </rPr>
      <t>Mariana Liliana Pacala</t>
    </r>
    <r>
      <rPr>
        <sz val="10"/>
        <rFont val="Arial Narrow"/>
        <family val="2"/>
      </rPr>
      <t>, Diana Coman (Lucian Blaga University of Sibiu, Romania), Narcisa Vrinceanu (Lucian Blaga University of Sibiu, Romania)</t>
    </r>
  </si>
  <si>
    <t>21st Romanian International
Conference on Chemistr y
and Chemical Engineering, Constanta, Romania</t>
  </si>
  <si>
    <t>http://riccce21.chimie.upb.ro/program/full-program/</t>
  </si>
  <si>
    <t>4-7 septembrie 2019</t>
  </si>
  <si>
    <t>20/4 autori</t>
  </si>
  <si>
    <t>ENHANCED UV LIGHT ASSISTED PHOTOCATALYTIC ELIMINATION OF AN EMERGENT ORGANIC WATER CONTAMINANT</t>
  </si>
  <si>
    <r>
      <t xml:space="preserve">Lidia FAVIER (Univ Rennes, Ecole Nationale Supérieure de Chimie de Rennes, Rennes, France), Diana COMAN(Lucian Blaga University of Sibiu, Romania), Andrei Ionut SIMION  (Vasile Alecsandri Univ. Bacau, Romania), </t>
    </r>
    <r>
      <rPr>
        <b/>
        <sz val="10"/>
        <rFont val="Arial Narrow"/>
        <family val="2"/>
      </rPr>
      <t>Mariana Liliana PACALA</t>
    </r>
    <r>
      <rPr>
        <sz val="10"/>
        <rFont val="Arial Narrow"/>
        <family val="2"/>
      </rPr>
      <t xml:space="preserve"> (Lucian Blaga University of Sibiu, Romania), Narcisa VRINCEANU (Lucian Blaga University of Sibiu, Romania)</t>
    </r>
  </si>
  <si>
    <t>THE FIFTH INTERNATIONAL CONFERENCE “NEW TRENDS IN ENVIRONMENTAL AND MATERIALS ENGINEERING", GALAȚI, ROMANIA</t>
  </si>
  <si>
    <t>http://www.teme.ugal.ro/</t>
  </si>
  <si>
    <t>23-25 octombrie 2019</t>
  </si>
  <si>
    <t>Pășcănuț Ioan</t>
  </si>
  <si>
    <t>Catina si virtutile ei</t>
  </si>
  <si>
    <t>Pascanut Ioan, Pop Mihai Radu, Savatie Mircea, Bratu Iulian</t>
  </si>
  <si>
    <t>Barbu, C. H., Pavel, P. B., Sand, C., &amp; Pop, M. R.</t>
  </si>
  <si>
    <t xml:space="preserve"> (2013). Reduced uptake of Cd and Pb by Miscanthus sinensis x giganteus cultivated on polluted soil and its use as biofuel. Environ Eng Manag J, 12, 233-236.</t>
  </si>
  <si>
    <t>Hauptvogl, M., Kotrla, M., Prčík, M., Pauková, Ž., Kováčik, M., &amp; Lošák, T. (2019). Phytoremediation Potential of Fast-Growing Energy Plants: Challenges and Perspectives–a Review. Polish Journal of Environmental Studies, 29(1), 505-516.</t>
  </si>
  <si>
    <t>WOS:000501486900001</t>
  </si>
  <si>
    <t>Pop, M. R., Sand, C., Barbu, H., Balan, M., Grusea, A., Boeriu, H., &amp; Popa, A. </t>
  </si>
  <si>
    <t>(2010). Correlations between productivity elements in Lolium perenne L. species for new varieties resistant to drought. Analele Universității din Oradea, Fascicula Biologie, 17(1), 183-185.</t>
  </si>
  <si>
    <t>Jovanović Todorović, M. P. (2019). Uticaj načina, gustine setve i količine azota na prinos i kvalitet semena engleskog lјulјa (Lolium perenne L.) (Doctoral dissertation, Univerzitet u Beogradu-Poljoprivredni fakultet).</t>
  </si>
  <si>
    <t>teză master, Belgrad, Serbia</t>
  </si>
  <si>
    <t>Pop Mihai</t>
  </si>
  <si>
    <t>Sava Camelia</t>
  </si>
  <si>
    <t>Maria-Mihaela Antofie, Eugen Roba, Camelia Sava, Marius Halmaghi, Ionel Șotropa, Gudrun Liane Ittu, Cornel Fugaciu, Vasile Logean</t>
  </si>
  <si>
    <t xml:space="preserve">Maria-Mihaela Antofie, Camelia Sava editori si autori </t>
  </si>
  <si>
    <t>Antonie, I., Stanciu, M., Sand, C., &amp; Blaj, R.</t>
  </si>
  <si>
    <t xml:space="preserve"> (2012). The researches regarding the biodiversity of the entomologic fauna of the corn cultures in the Sibiu county. Scientific Papers Series-Management, Economic Engineering in Agriculture and Rural Development, 12(1), 5-9.</t>
  </si>
  <si>
    <t xml:space="preserve">Emil GEORGESCU,
 Georgescu E, Toader M, Cană C, Rîşnoveanu L, (2019) Researches concerning european corn borer (Ostrinia nubilalis Hbn.) control, in South-East of the Romania,Scientific Papers. Series A. Agronomy, Vol. LXII, No. 1, 2019, p. 301-308 </t>
  </si>
  <si>
    <t>Georgescu E, Cană L, Râșnoveanu L, (2019) Influence of the sowing data concerning maize leaf weevil (Tanymecus dilaticollis Gyll) attack in atypically climatic conditions from spring period, in South-East of Romania, Lucrări Ştiinţifice, seria Agronomie. 62(1), 39-44</t>
  </si>
  <si>
    <t>Marculescu, A., Sand, C., Barbu, C. H., Bobit, D., &amp; Hanganu, D</t>
  </si>
  <si>
    <t>Marculescu, A., Sand, C., Barbu, C. H., Bobit, D., &amp; Hanganu, D. (2002). Possibilities of Influencing the Biosynthesis and Accumulation of the Active Principles in Chrysanthemum balsamita L Species. Romanian Biotechnological Letters, 7, 577-584.</t>
  </si>
  <si>
    <t>Ibrahim, H. A., Khater, R. M., &amp; Hegab, R. H. (2019). Evaluate the effect of compost tea and some chelated micronutrients forms on black cumin productivity. SN Applied Sciences, 1(1), 28.</t>
  </si>
  <si>
    <t>WOS:000473537800028</t>
  </si>
  <si>
    <t xml:space="preserve">Pop, M. R., Sand, C., Barbu, H., Balan, M., Grusea, A., Boeriu, H., &amp; Popa, A. </t>
  </si>
  <si>
    <t>Sand, C. S.</t>
  </si>
  <si>
    <t xml:space="preserve"> (2015). Arnica montana L. as a medicinal crop species. Scientific Papers Series-Management, Economic Engineering in Agriculture and Rural Development, 15(4), 303-307.</t>
  </si>
  <si>
    <t>Cărătuș-Stanciu M., (2019). Study regarding the eggs consumption and the perception regarding the egg&amp;#39;s quality. Scientific Papers Series-Management, Economic Engineering in Agriculture and Rural Development, 19(2), 35-40.</t>
  </si>
  <si>
    <t>Maftei DE, Petrea LI, (2019) The yield of Arnica montana l.plantlets by means of biotechnologies in view of repopulating the species’ native habitat, Universitatea”Vasile Alecsandri” din Bacău Studii şi Cercetări Biologie 27 (1) 104-109.</t>
  </si>
  <si>
    <t>file:///C:/Users/Toshiba/Desktop/SIEPAS%202019/SCSB201801V27S01A0015%20(1).pdf</t>
  </si>
  <si>
    <t>GOOGLE SCHOLAR</t>
  </si>
  <si>
    <t>Tănase, M., &amp; Sand, C. (2012)</t>
  </si>
  <si>
    <t>Aspects regarding the physiology of cuscuta (Cuscuta L. Convolvulaceae). Journal of Horticulture, Forestry and Biotechnology, 16(1), 212-215.</t>
  </si>
  <si>
    <t>Никельшпарг, М. И., Глинская, Е. В., &amp; Аникин, В. В. (2019). Видовой состав бактерий галлов, образуемых на повилике жуком-долгоносикомsmicronyx smreczynskii. Энтомологические и паразитологические исследования в Поволжье, Nikelshparg, M.I., Glinskaya, E.V., &amp; Anikin, V.V. (2019) The species composition of gall bacteria formed on the forgery by the weevil beetle smicronyx smreczynskii. Entomological and parasitological studies in the Volga region, (16), 87-90.</t>
  </si>
  <si>
    <t>https://elibrary.ru/item.asp?id=41179404</t>
  </si>
  <si>
    <t>Tanase, M., Sand, C., Gheorghe, M., Moise, C., Stanciu, M., &amp; Antonie, I.</t>
  </si>
  <si>
    <t>Research on the spreading of cuscuta in South-East Transylvania–Romania, 2012, Jurnal
Journal of Horticulture, Forestry and Biotechnology, 
Volumul 16, Numărul 1, 
Pagini 216-219</t>
  </si>
  <si>
    <t xml:space="preserve">Orkić, Ivanka; Štefanić, Edita; Antunović, Slavica; Zima, Dinko; Kovačević, Vesna; Štefanić, Ivan; Dimic, Darko, Hostitelské spektrum kokotice ladní (Cuscuta campestris Yuncker) na polích cukrové řepy (příkladová studie ze severovýchodního Chorvatska), Listy Cukrovarnicke a Reparske . May/Jun2019, Vol. 135 Issue 5/6, p198-203. 6p. </t>
  </si>
  <si>
    <t>https://web.b.ebscohost.com/abstract?direct=true&amp;profile=ehost&amp;scope=site&amp;authtype=crawler&amp;jrnl=12103306&amp;AN=136654731&amp;h=dbh</t>
  </si>
  <si>
    <t>Vintila, T., Dragomirescu, M., Croitoriu, V., Vintila, C., Barbu, H., &amp; Sand, C.</t>
  </si>
  <si>
    <t xml:space="preserve"> (2010). Saccharification of lignocellulose-with reference to Miscanthus-using different cellulases. Romanian Biotechnological Letters, 15(4), 5498-5504.</t>
  </si>
  <si>
    <t>Mukumba, P., Makaka, G., Mamphweli, S., &amp; Masukume, P. M. (2019). Design, construction and mathematical modelling of the performance of a biogas digester for a family in the Eastern Cape province, South Africa. African Journal of Science, Technology, Innovation and Development, 11(3), 391-398.</t>
  </si>
  <si>
    <t>WOS:000466198000001</t>
  </si>
  <si>
    <t>Mansor, M. F., Hosen, M. S., &amp; Alam, M. Z. . (2019). Anaerobic co-digestion of sewage sludge and food waste as a promising alternative for waste management and energy production. Biological and Natural Resources Engineering Journal, 2(1), 26-46.</t>
  </si>
  <si>
    <t>Google Academic</t>
  </si>
  <si>
    <t xml:space="preserve">DIANA VICTORIA MELO SABOGAL, Eficiencia en la obtención de azúcares fermentables del pericarpio de maíz hidrolizado y su utilización para la producción de bioetanol, </t>
  </si>
  <si>
    <t>http://ri-ng.uaq.mx/handle/123456789/1216</t>
  </si>
  <si>
    <t>Sava C</t>
  </si>
  <si>
    <t>Povestea mălailui</t>
  </si>
  <si>
    <t>Ed. Astra Museum</t>
  </si>
  <si>
    <t>ISBN 978-606-733-297-1 2019</t>
  </si>
  <si>
    <t>http://muzeulastra.ro/editura/</t>
  </si>
  <si>
    <t>Pascanut Ioan,Savatie Mircea,  Pop Mihai Radu, Bratu Iulian</t>
  </si>
  <si>
    <t>Savatie Mircea</t>
  </si>
  <si>
    <t>Study Regarding The Optimal Dimension Of The S.C. Agrozootehnical Farm S.A. With The Help Of Statistical-Mathematical Methods</t>
  </si>
  <si>
    <t>Simtion Daniela</t>
  </si>
  <si>
    <t>Issue 1</t>
  </si>
  <si>
    <t>ISSN 2284-7995</t>
  </si>
  <si>
    <t>http://managementjournal.usamv.ro/pdf/vol.19_1/Art67.pdf</t>
  </si>
  <si>
    <t>531-536</t>
  </si>
  <si>
    <t xml:space="preserve">Study Regarding The Organization Of Human Resources At S.C. Agrozootehnical Farm S.A.  </t>
  </si>
  <si>
    <t>http://managementjournal.usamv.ro/pdf/vol.19_1/Art68.pdf</t>
  </si>
  <si>
    <t>537-540</t>
  </si>
  <si>
    <t xml:space="preserve">Study regarding the organization of human resources at s.c. Agrozootehnical Farm S.A., </t>
  </si>
  <si>
    <t>STUDY ON THE IMPORTANCE OF MACHINERY MANAGEMENT IN A
MODERN FARM
Mariana DUMITRU, Scientific Papers Series Management, Economic Engineering in Agriculture and Rural Development
Vol. 19, Issue 4, 2019</t>
  </si>
  <si>
    <t>http://managementjournal.usamv.ro/pdf/vol.19_4/Art11.pdf</t>
  </si>
  <si>
    <t xml:space="preserve">
PROFITABILITY IN THE CONTEXT OF THE NEEDS AND REQUIREMENTS OF SUSTAINABLE FARMS DEVELOPMENT</t>
  </si>
  <si>
    <t xml:space="preserve">
The role of higher education in promoting sustainable agriculture
By: Prus, Piotr
JOURNAL OF EAST EUROPEAN MANAGEMENT STUDIES   Special Issue: SI   Pages: 99-119   Published: 2019</t>
  </si>
  <si>
    <t>https://www.nomos-elibrary.de/10.5771/9783845298696-99/the-role-of-higher-education-in-promoting-sustainable-agriculture</t>
  </si>
  <si>
    <t>Mecanizarea și profitul agriculturii</t>
  </si>
  <si>
    <t>20</t>
  </si>
  <si>
    <t>Identification and quantification of phenolic cpmpounds in red wines</t>
  </si>
  <si>
    <t>Daniela Șandru (ULBS), Magda Panaitescu Universidad Latina de Panama.</t>
  </si>
  <si>
    <t>Management of Sustainable Development</t>
  </si>
  <si>
    <t>43-47</t>
  </si>
  <si>
    <t>Copernicus</t>
  </si>
  <si>
    <t>cedc.ro</t>
  </si>
  <si>
    <t>Microbiological and GC-MS analisys of horseradish roots (Armoracia Rusticana)</t>
  </si>
  <si>
    <t>Daniela Maria Șandru (ULBS)</t>
  </si>
  <si>
    <t>49-53</t>
  </si>
  <si>
    <t>Șandru Daniela</t>
  </si>
  <si>
    <t xml:space="preserve">Șandru D., M., </t>
  </si>
  <si>
    <t>Antimicrobial effect of Escherichia coli on essential oils derived from romanian aromatic plants</t>
  </si>
  <si>
    <t>A Kameri, F Kocani, Z Hashani, K Kurteshi, B Kamberi, A Kurti. Antifungal and synergistic effectsof the ethyl acetate extract of Tanacetum vulgare (L.) against candida albicans. Medical science monitor basic reseaech 25, 179, 2019</t>
  </si>
  <si>
    <t>ncbi.nlm.nih.gov</t>
  </si>
  <si>
    <t>A Lanzrestorfer, M Hackl, M Schlomer, B Rest, E Deutsch- Grasl.The influence of air-dispersed essential oils form (Citrus lemon) and silver fir (Abies alba)  on airbone bacteria and fungi in hospital rooms. Journal of Environmental Science and Health, Part A 54 (3), 256-260, 2019.</t>
  </si>
  <si>
    <t>tandfonline.com</t>
  </si>
  <si>
    <t>E Lengyel, M Panaitescu, A Frum. The action of silver nanoparticles on bacterial strains. Alma Mater Publishing House, "Vasile Alecsandri" University of Bacau. 20 (3), 481-486, 2019</t>
  </si>
  <si>
    <t>pubs.ub.ro</t>
  </si>
  <si>
    <t xml:space="preserve">The influence of geomorphology on the sensorial quality of red wines form the Șarba winw region, Odobești Vineyard </t>
  </si>
  <si>
    <t>M Costea, E Lengyel, D Stegăruș, N Rusan, I Tăușan. Assessment of climatic condtions as driving factors of wine aromatic compounds: a case study from Central  Romania. Theoretical and Applied Climatology, 137 (1-2), 239-254, 2019.</t>
  </si>
  <si>
    <t>link.springer.com</t>
  </si>
  <si>
    <t>scopus</t>
  </si>
  <si>
    <t>Prezentarea și aprecierea senzorială a musturilor autohtone</t>
  </si>
  <si>
    <t>Șandru Daniela Maria</t>
  </si>
  <si>
    <t>The impact of climate changes on the villages near Comana protected area, Giurgiu County, Romania</t>
  </si>
  <si>
    <t>Spânu Simona (ULBS), Florea M. (ULBS)</t>
  </si>
  <si>
    <t>Management, Economic Engineering in Agriculture and rural development</t>
  </si>
  <si>
    <t>19_4</t>
  </si>
  <si>
    <t>ISSN 2284-7995, ISSN Online 2285-3952</t>
  </si>
  <si>
    <t>http://managementjournal.usamv.ro/index.php/scientific-papers/current/8-administrative/1815-scientific-papers-series-management-economic-engineering-in-agriculture-and-rural-development-vol-19-issue-4</t>
  </si>
  <si>
    <t>325-330</t>
  </si>
  <si>
    <t>Spânu Simona</t>
  </si>
  <si>
    <t>Gastronomic tourism, an opportunity for diversifying the tourist offer in the Sibiu area</t>
  </si>
  <si>
    <t>Nicula V. (ULBS), Spânu Simona (ULBS),  Kharlamova G. (University of Kyiv)</t>
  </si>
  <si>
    <t>Bulletin of Taras Shevchenko National University of Kyiv</t>
  </si>
  <si>
    <t>1(202)</t>
  </si>
  <si>
    <t>ISSN 1728-2667</t>
  </si>
  <si>
    <t>48-54</t>
  </si>
  <si>
    <t>http://bulletin-econom.univ.kiev.ua/abstracted-indexed</t>
  </si>
  <si>
    <t>http://www.irbis-nbuv.gov.ua/cgi-bin/irbis_nbuv/cgiirbis_64.exe?C21COM=2&amp;I21DBN=UJRN&amp;P21DBN=UJRN&amp;IMAGE_FILE_DOWNLOAD=1&amp;Image_file_name=PDF/VKNU_Ekon_2019_1_9.pdf</t>
  </si>
  <si>
    <t>PESTEL Analysis applied in tourism evaluation in Brăila County</t>
  </si>
  <si>
    <t>Revista Economică</t>
  </si>
  <si>
    <t>1582-6260</t>
  </si>
  <si>
    <t>54-68</t>
  </si>
  <si>
    <t>http://economice.ulbsibiu.ro/revista.economica/</t>
  </si>
  <si>
    <t>http://economice.ulbsibiu.ro/revista.economica/artarchive.php#id715</t>
  </si>
  <si>
    <t>Maria-Mihaela Antofie, Camelia Sava, Cristina Danciu, Anca Tulbure, Mugur Laurian Gheorghe, Nicolae Suciu, Anca Voineag, Gabriela Săndulescu, Doina Solomon, Simona Spânu, Virgil Nicula</t>
  </si>
  <si>
    <t>Barbu C.H.(ULBS), Spânu Simona (ULBS),  Petru Gabriela (RA Apele Române), Suciu A (ANM)</t>
  </si>
  <si>
    <t>Human factors in the floods of Romania</t>
  </si>
  <si>
    <t>C Adam, I Pinskwar, Catalogue of Large Floods in Europe in the 20th Century</t>
  </si>
  <si>
    <t>https://books.google.ro/books?hl=ro&amp;lr=&amp;id=7uCsDwAAQBAJ&amp;oi=fnd&amp;pg=PA27&amp;ots=w02ngiN5Fj&amp;sig=-V8pVidWQ6owjs3K238V_3Equck&amp;redir_esc=y#v=onepage&amp;q&amp;f=</t>
  </si>
  <si>
    <t>https://books.google.ro/books?id=7uCsDwAAQBAJ&amp;printsec=frontcover&amp;hl=ro&amp;source=gbs_ge_summary</t>
  </si>
  <si>
    <t>Nicula Virgil, Spanu Simona, Popșa Roxana (ULBS)</t>
  </si>
  <si>
    <t>Implementation of Quality Management for Ecotouristic Operators in the Danube Delta</t>
  </si>
  <si>
    <t xml:space="preserve">Erik Gómez-Baggethun, Marian Tudor, Mihai Doroftei, Silviu Covaliov, Aurel Năstase, Dalia-Florentina Onără, Marian Mierlă, Mihai Marinov, Alexandru-Cătălin Doroșencu, Gabriel Lupu, Liliana Teodorof, Iuliana-Mihaela Tudor, Berit Köhler, Jon Museth, Eivind Aronsen, Stein Ivar Johnsen, Orhan Ibram, Eugenia Marin, Anca Crăciun, Eugenia Cioacă, Changes in ecosystem services from wetland loss and restoration: An ecosystem assessment of the Danube Delta (1960–2010), ELSEVIER, Journal Ecosystem Services, Volume 39, October 2019, 100965
2019 Published by Elsevier B.V. </t>
  </si>
  <si>
    <t>https://doi.org/10.1016/j.ecoser.2019.100965</t>
  </si>
  <si>
    <t>https://www.sciencedirect.com/science/article/abs/pii/S2212041617304539</t>
  </si>
  <si>
    <t xml:space="preserve"> Regional tourism development in Romania – consistency with policies and strategies developed at EU Level</t>
  </si>
  <si>
    <t>Spatial Statistics of the Development Level of Natural Tourism Resources under the Multi-label Time Series after Deformation, 2019 4th International Social Sciences and Education Conference (ISSEC 2019), Francis Academic Press, UK
DOI: 10.25236/issec.2019.031</t>
  </si>
  <si>
    <t>https://webofproceedings.org/proceedings_series/ESSP/ISSEC%202019/ISSEC19031.pdf</t>
  </si>
  <si>
    <t>Nicula Virgil, Spanu Simona, (ULBS)</t>
  </si>
  <si>
    <t>Rural and Gastronomical Tourism in Baltic Countries</t>
  </si>
  <si>
    <t>Project Management in Tourism ”Interreg project “LLI –264 Explore Zemgale by Bicycle, Aristotle University of Thessaloniki</t>
  </si>
  <si>
    <t>http://ikee.lib.auth.gr/record/317175/files/GRI-2020-27030.pdf</t>
  </si>
  <si>
    <t>Master in Logistics &amp; Supply Chain Management</t>
  </si>
  <si>
    <t>Ways of Promoting Cultural Ecotourism for Local Communities in Sibiu Area</t>
  </si>
  <si>
    <t xml:space="preserve">Chandramani Aryal, Narayan Niroula, Bina Ghimire, Perspectives of Nepalese Youth on Ecotourism Practiced at Rara National Park, Western Nepal, Journal of Tourism &amp; Adventure (2019) 2:1, 17-39, ISSN 2645-8683 </t>
  </si>
  <si>
    <t>DOI: https://doi.org/10.3126/jota.v2i1.25931</t>
  </si>
  <si>
    <t>https://scholar.google.com/scholar?cites=9959112240311008680&amp;as_sdt=2005&amp;sciodt=0,5&amp;hl=ro</t>
  </si>
  <si>
    <t xml:space="preserve">Pollution or relaxation and leisure in Sibiu?
Manoiu Valentina-Mariana, Crăciun Alexandru-Ioan 
Proceedings of ADVED 2019- 5th International Conference on Advances in Education and Social Sciences 21-23 October 2019- Istanbul, Turkey
ISBN: 978-605-82433-7-8
</t>
  </si>
  <si>
    <t>https://www.ocerints.org/index.php/publications</t>
  </si>
  <si>
    <t>https://www.academia.edu/40715871/POLLUTION_OR_RELAXATION_AND_LEISURE_IN_SIBIU</t>
  </si>
  <si>
    <t>Hendri Azwar, Pasaribu Pasaribu, Heru Pramudia, Ecotourism  development  in  Sungai Janiah, Agam:  the paradigms from the local community, Journal of Business on Hospitality and Tourism, vol. 5, no. 2, DOI : 10.22334/jbhost.v5i2.173</t>
  </si>
  <si>
    <t>https://jbhost.org/jbhost/index.php/jbhost/issue/view/8</t>
  </si>
  <si>
    <t>https://scholar.google.com/scholar?cluster=9959112240311008680&amp;hl=ro&amp;as_sdt=2005&amp;as_ylo=2017&amp;as_yhi=2017</t>
  </si>
  <si>
    <t>Social Sciences</t>
  </si>
  <si>
    <t>https://publons.com/researcher/3275898/simona-spanu/metrics/</t>
  </si>
  <si>
    <t>octombrie 2019</t>
  </si>
  <si>
    <t>International Journal of Environmental Research and Public Health, Social Sciences</t>
  </si>
  <si>
    <t>decembrie 2019</t>
  </si>
  <si>
    <t>Acta Universitatis Cibiniensis seria E</t>
  </si>
  <si>
    <t>mai 2019</t>
  </si>
  <si>
    <t>Api-delicii hunedorene - cooperare și promovare pentru produse apicole sănătoase și savuroase</t>
  </si>
  <si>
    <t xml:space="preserve">PNDR 2014-2020, submăsura AFIR </t>
  </si>
  <si>
    <t>S.C. Epic Events S.R.L. Nicula V., coordonator din partea ULBS</t>
  </si>
  <si>
    <t>12.02.2019 – 12.02.2020</t>
  </si>
  <si>
    <t>461846,71 lei</t>
  </si>
  <si>
    <t xml:space="preserve">Educație în gastronomie
</t>
  </si>
  <si>
    <t>Noaptea cercatatorilor</t>
  </si>
  <si>
    <t>www.noapteacercetatorilor.ro http://ulbsibiu.ro/nc.html</t>
  </si>
  <si>
    <t>septembrie 2019</t>
  </si>
  <si>
    <t>Responsible tourism in Comana protected area</t>
  </si>
  <si>
    <t>Nicula V., Spânu Simona</t>
  </si>
  <si>
    <t>7th International Conference on Tourism: “Contemporary Approaches and Challenges of Tourism Sustainability, Transylvania Experience – Itinerant conference”</t>
  </si>
  <si>
    <t>www.tourism-geography.eu</t>
  </si>
  <si>
    <t>The role of international scientific cooperation in declaring the Făgăraş Mountains as a national park</t>
  </si>
  <si>
    <t>11th International Conference The Economies of the Balkan and the Eastern European Countries in the changing worldEBEEC 2019</t>
  </si>
  <si>
    <t>http://ebeec.ihu.gr/documents/oldConferences/Conference_Program_2019.pdf</t>
  </si>
  <si>
    <t>Anca Sipos and Mariana Liliana Pacala</t>
  </si>
  <si>
    <t>9th Balkan Region Conference on Engineering and Business Education and 12th International Conference on Engineering and Business Education</t>
  </si>
  <si>
    <t>Online
ISSN
    2391-8160</t>
  </si>
  <si>
    <t>http://conferences.ulbsibiu.ro/brcebe/</t>
  </si>
  <si>
    <t>Mariana-Liliana Păcală, Anca Sorina Șipoș, Lucica Brudiu and Lidia Favier</t>
  </si>
  <si>
    <t>10th Balkan Region Conference on Engineering and Business Education and 12th International Conference on Engineering and Business Education</t>
  </si>
  <si>
    <t>Online
ISSN
    2391-8161</t>
  </si>
  <si>
    <t>Șipoș Anca</t>
  </si>
  <si>
    <t xml:space="preserve">MATLAB-Simulink
Exemple și aplicaţii în ingineria produselor alimentare
</t>
  </si>
  <si>
    <t>Şipoş Anca</t>
  </si>
  <si>
    <t>Editura Universităţii "Lucian Blaga" din Sibiu</t>
  </si>
  <si>
    <t>978-606-12-1707-6</t>
  </si>
  <si>
    <t>The alcoholic fermentation process temperature automatic control- 2018 IEEE International Conference on Automation, Quality and Testing, Robotics (AQTR)</t>
  </si>
  <si>
    <t>International Journal of Innovative Technology and Exploring Engineering( Franklin Salazar L., Jorge Buele, Homero J. Velasteguí, Angel Soria, Edith Elena Tubón Núñez, Clara Sánchez Benítez, Gabriela Orejuela T.;Teleoperation and Remote Monitoring of a ScorBot ER-4U Robotic Arm in an Academic Environment)</t>
  </si>
  <si>
    <t>https://www.ijitee.org/</t>
  </si>
  <si>
    <t xml:space="preserve"> Journal of Food Processing and Preservation</t>
  </si>
  <si>
    <t>9th IWA Specialized Conference on Sustainable Viticulture, Winery Wastes &amp; Agri-industrial Wastewater Management</t>
  </si>
  <si>
    <t>internaţională</t>
  </si>
  <si>
    <t>http://www.winery2019.com/</t>
  </si>
  <si>
    <r>
      <t>3-5 iulie 2019, Mons, B</t>
    </r>
    <r>
      <rPr>
        <b/>
        <sz val="10"/>
        <rFont val="Arial Narrow"/>
        <family val="2"/>
      </rPr>
      <t>elgia</t>
    </r>
  </si>
  <si>
    <t>Beri speciale –drojdii speciale –fermentații speciale</t>
  </si>
  <si>
    <t>A. Şipoş şi M.L.Păcală</t>
  </si>
  <si>
    <t>Husked Millet as Adjunct for New Developments of Brewing Ingredient Matrices (poster P.1.17., Thursday, 05.09.2019) http://www.euroaliment.ugal.ro/Programme-EuroAliment-2019-B5_03.09.pdf</t>
  </si>
  <si>
    <t>Mariana L. Pacala (Lucian Blaga University of Sibiu, Romania), Lidia Favier (Ecole Nationale
Superieure de Chimie de Rennes, France), Lucica Brudiu (S.C. Management  Solutions &amp; Assistance S.R.L., Constanta, Romania), Anca Sipos (Lucian Blaga University of Sibiu, Romania),</t>
  </si>
  <si>
    <t>Active Methods Concerning Skills Formation of the Sensory and Textural Analysis of Cheese</t>
  </si>
  <si>
    <t xml:space="preserve"> Mihaela Tiţa (ULBS), Roxana Tufeanu (ULBS), Ovidiu Tiţa )ULBS)</t>
  </si>
  <si>
    <t>Education and Urban Society</t>
  </si>
  <si>
    <t>0013-1245</t>
  </si>
  <si>
    <t>https://journals.sagepub.com/doi/full/10.1177/0013124517716259</t>
  </si>
  <si>
    <t>doi.org/10.1177/0013124517716259</t>
  </si>
  <si>
    <t>WOS:000470840100005</t>
  </si>
  <si>
    <t>269 –288</t>
  </si>
  <si>
    <t>Q3</t>
  </si>
  <si>
    <t>Tița Mihaela</t>
  </si>
  <si>
    <t>Aromatic compounds valuable in identifying local varieties of kefir</t>
  </si>
  <si>
    <r>
      <t xml:space="preserve">Mihaela TIŢA (ULBS), Ecaterina LENGYEL (ULBS), Magda PANAITESCU (Universidad ”Latina”de Panama), Loreta </t>
    </r>
    <r>
      <rPr>
        <i/>
        <sz val="12"/>
        <color indexed="8"/>
        <rFont val="Times New Roman"/>
        <family val="1"/>
      </rPr>
      <t>TAMOŠAITIENE( Klaipeda State University of Applied Sciences, Lithuania),Cristina POPOVICI(Technical</t>
    </r>
    <r>
      <rPr>
        <sz val="12"/>
        <color indexed="8"/>
        <rFont val="Times New Roman"/>
        <family val="1"/>
      </rPr>
      <t xml:space="preserve"> University of Moldova, Republica Moldova</t>
    </r>
  </si>
  <si>
    <r>
      <t xml:space="preserve">Bulletin of the </t>
    </r>
    <r>
      <rPr>
        <i/>
        <sz val="12"/>
        <color indexed="8"/>
        <rFont val="Times New Roman"/>
        <family val="1"/>
      </rPr>
      <t xml:space="preserve">Transilvania </t>
    </r>
    <r>
      <rPr>
        <sz val="12"/>
        <color indexed="8"/>
        <rFont val="Times New Roman"/>
        <family val="1"/>
      </rPr>
      <t xml:space="preserve">University of Braşov Series II: Forestry • Wood Industry • Agricultural Food Engineering </t>
    </r>
  </si>
  <si>
    <r>
      <t> </t>
    </r>
    <r>
      <rPr>
        <sz val="9"/>
        <color indexed="8"/>
        <rFont val="Times New Roman"/>
        <family val="1"/>
      </rPr>
      <t>ISSN 2065-2135  (Print), ISSN 2065-2143  (CD-ROM)</t>
    </r>
  </si>
  <si>
    <t>http://webbut.unitbv.ro/bulletin/Series%20II/2019/BULETIN%20I%20PDF/11.%20Tita%20et%20al.%20-%2010.07.2019%20-%20EM.pdf</t>
  </si>
  <si>
    <t xml:space="preserve">https://doi.org/10.31926/but.fwiafe.2019.12.61.1.11 </t>
  </si>
  <si>
    <t xml:space="preserve"> Constantinescu, A.M., Tita, M.A., Georgescu, C.,  Comparative Analysis of Yoghurts Obtained with Bioactive Compounds</t>
  </si>
  <si>
    <t>Research on the quality assurance of fermented dairy products with addition of bioactive compounds from medicinal plants</t>
  </si>
  <si>
    <t xml:space="preserve"> Ovidiu Tita (ULBS), Adelina Maria Constantinescu (ULBS), Mihaela Adriana Tiţa(ULBS)</t>
  </si>
  <si>
    <t>The 9th International Conference on Manufacturing Science and Education, MSE 2019</t>
  </si>
  <si>
    <t>2261-236X</t>
  </si>
  <si>
    <t>1-13</t>
  </si>
  <si>
    <t>https://doi.org/10.1051/matecconf/201929005005</t>
  </si>
  <si>
    <t>http://site.conferences.ulbsibiu.ro/mse/</t>
  </si>
  <si>
    <t>Sources of pollutants and environmental factors protection in the meat processing industry</t>
  </si>
  <si>
    <t xml:space="preserve">9th International Symposium on Occupational Health and Safety – SESAM </t>
  </si>
  <si>
    <t>1-12</t>
  </si>
  <si>
    <t xml:space="preserve">https://doi.org/10.1051/matecconf/202030500069 </t>
  </si>
  <si>
    <t>https://sesam2019.insemex.ro/</t>
  </si>
  <si>
    <t>Innovative Method for the Transmission of Knowledge in Food Engineering</t>
  </si>
  <si>
    <t>9th Balkan Region Conference on Engineering and Business Education (BRCEBE) &amp; 12 th International Conference on Engineering and Business Education (ICEBE),</t>
  </si>
  <si>
    <t>ISSN 1843-6730</t>
  </si>
  <si>
    <t>166-172</t>
  </si>
  <si>
    <t>Comparative sensory and physico-chemical analysis of the two butter varieties</t>
  </si>
  <si>
    <t>M. TIȚA (ULBS), C. POPOVICI (Technical University of Moldova, Republica Moldova) , L. TAMOŠAITIENE (Klaipeda State University of Applied Sciences), V. BRADAUSKIENE (Klaipeda State University of Applied Sciences)</t>
  </si>
  <si>
    <t>Journal of  EcoAgriTourism</t>
  </si>
  <si>
    <t>Vol. 15</t>
  </si>
  <si>
    <t xml:space="preserve"> no. 1</t>
  </si>
  <si>
    <t>1844-8577</t>
  </si>
  <si>
    <t>5-8</t>
  </si>
  <si>
    <t>CNCSIS cod 910 , CAB Abstracts , Global Health, Jeat.</t>
  </si>
  <si>
    <t>http://rosita.ro/jeat/archive/1_2019.pdf</t>
  </si>
  <si>
    <t>Research about sales possibilities of processed dairy products by small manufacturers</t>
  </si>
  <si>
    <t>Volume 11</t>
  </si>
  <si>
    <t xml:space="preserve"> No.1</t>
  </si>
  <si>
    <t>29-31</t>
  </si>
  <si>
    <t>EBSCO, Google Scholar,  Index Copernicus ,  J-Gate, ResearchGate,</t>
  </si>
  <si>
    <t>http://www.cedc.ro/media/MSD/Papers/Volume%2011%20no%201%202019/5.pdf</t>
  </si>
  <si>
    <t>Isolation and characterization of lactic acid bacteria strains from goat milk for potential use in the production of yougurt</t>
  </si>
  <si>
    <t>C. Popovici (R.Moldova), M. Tița (ULBS), A. Cartasev (R.Moldova), R. Brinza (R.Moldova),  N. Bogdan (R.Moldova)</t>
  </si>
  <si>
    <t>No.2</t>
  </si>
  <si>
    <t>55-66</t>
  </si>
  <si>
    <t>http://rosita.ro/jeat/archive/2_2019.pdf</t>
  </si>
  <si>
    <t>Antioxidant and Antiseptic Properties of Volatile Oils from Different Medicinal Plants</t>
  </si>
  <si>
    <t>Ovidiu Tiţa (ULBS), Adelina Maria Constantinescu (ULBS), Mihaela Adriana Tiţa(ULBS)</t>
  </si>
  <si>
    <t>International Journal of Pharmacognosy and Chinese Medicine</t>
  </si>
  <si>
    <t xml:space="preserve">Volume 3 </t>
  </si>
  <si>
    <t xml:space="preserve"> Issue 3</t>
  </si>
  <si>
    <t>2576-4772</t>
  </si>
  <si>
    <t>https://medwinpublishers.com/IPCM/IPCM16000179.pdf</t>
  </si>
  <si>
    <t>Obtaining an innovative fermented milk produc</t>
  </si>
  <si>
    <t xml:space="preserve"> Mihaela-Adriana Tita, Ana-Maria POPA</t>
  </si>
  <si>
    <t>Lambert Academic Publishing, https://www.lap-publishing.com/catalog/details/store/it/book/978-620-0-31345-4/obtaining-an-innovative-fermented-milk-product?search=tita%20mihaela</t>
  </si>
  <si>
    <t>ISBN: 978-620-0-31345-4</t>
  </si>
  <si>
    <t>septembrie</t>
  </si>
  <si>
    <t>Lambert Academic Publishing, https://www.lap-publishing.com/catalog/details/store/gb/book/978-620-0-48335-5/obtaining-and-characterizing-innovative-dairy-products?search=tita%20mihaela</t>
  </si>
  <si>
    <t xml:space="preserve"> Researches on physico-chemical and microbiological characteristics of sheep and cow milk from Cristian farm, Romania,</t>
  </si>
  <si>
    <t>BDI INDEX COPERNICUS, Google Scholar, Index Copernicus, Cite Seer, Golbal Factor</t>
  </si>
  <si>
    <t>WOS-Chemical Abstract, Scopus Elseviers international indexing database</t>
  </si>
  <si>
    <r>
      <t>Lengyel  E</t>
    </r>
    <r>
      <rPr>
        <sz val="11"/>
        <color theme="1"/>
        <rFont val="Calibri"/>
        <family val="2"/>
      </rPr>
      <t xml:space="preserve">, </t>
    </r>
    <r>
      <rPr>
        <sz val="11"/>
        <rFont val="Calibri"/>
        <family val="2"/>
      </rPr>
      <t>Oprean  L</t>
    </r>
    <r>
      <rPr>
        <sz val="11"/>
        <color theme="1"/>
        <rFont val="Calibri"/>
        <family val="2"/>
      </rPr>
      <t xml:space="preserve">; </t>
    </r>
    <r>
      <rPr>
        <sz val="11"/>
        <rFont val="Calibri"/>
        <family val="2"/>
      </rPr>
      <t>Rosca  L</t>
    </r>
    <r>
      <rPr>
        <sz val="11"/>
        <color theme="1"/>
        <rFont val="Calibri"/>
        <family val="2"/>
      </rPr>
      <t xml:space="preserve">; </t>
    </r>
    <r>
      <rPr>
        <sz val="11"/>
        <rFont val="Calibri"/>
        <family val="2"/>
      </rPr>
      <t>Tita  M</t>
    </r>
    <r>
      <rPr>
        <sz val="11"/>
        <color theme="1"/>
        <rFont val="Calibri"/>
        <family val="2"/>
      </rPr>
      <t xml:space="preserve">; </t>
    </r>
    <r>
      <rPr>
        <sz val="11"/>
        <rFont val="Calibri"/>
        <family val="2"/>
      </rPr>
      <t>Ognean  M</t>
    </r>
    <r>
      <rPr>
        <sz val="11"/>
        <color theme="1"/>
        <rFont val="Calibri"/>
        <family val="2"/>
      </rPr>
      <t xml:space="preserve">; </t>
    </r>
    <r>
      <rPr>
        <sz val="11"/>
        <rFont val="Calibri"/>
        <family val="2"/>
      </rPr>
      <t>Tita O</t>
    </r>
  </si>
  <si>
    <t>IDENTIFICATION OF SACCHAROMYCES CEREVISIAE WINE YEASTS ISOLATED FROM LOCAL AREA</t>
  </si>
  <si>
    <t xml:space="preserve">Assessment of climatic conditions as driving factors of wine aromatic compounds: a case study from Central Romania,Costea, M; Lengyel, E; Stegarus, D; Rusan, N ; Tausan, I 
Theoretical and applied climatology 
Volume: 137 
Issue: 1-2 
Pages: 239-254 , 2019
</t>
  </si>
  <si>
    <t>Web of Science</t>
  </si>
  <si>
    <t>Tufeanu R, Tița, M. A., Tița, O</t>
  </si>
  <si>
    <t xml:space="preserve">Influence of chia powder in low fat stirred yogurt </t>
  </si>
  <si>
    <t>Sama Manzoor, Yus Aniza Yusof, Nyuk Ling Chin, Intan Syafinaz Mohamed Amin Tawakkal, Mohammad Fikry and Lee Sin Chang,Quality Characteristics and Sensory Profile of Stirred Yogurt Enriched with Papaya Peel Powder , Pertanika Journal of Tropical Agricultural Science, vol.42 (2), 2019, 519-533</t>
  </si>
  <si>
    <t>http://www.pertanika.upm.edu.my/Pertanika%20PAPERS/JTAS%20Vol.%2042%20(2)%20May.%202019%20(View%20Full%20Journal).pdf</t>
  </si>
  <si>
    <t xml:space="preserve"> Scopus,Web of Science CoreTM Collection: ESCI (WoS), EBSCO</t>
  </si>
  <si>
    <t>Tiţa Mihaela , Ketney Otto , Tita Ovidiu , Ramzan Muhammad</t>
  </si>
  <si>
    <t>The influence of the degree of cheese maturation used as raw materials in the manufacture of processed traditional cheese on emulsifying salts consumption</t>
  </si>
  <si>
    <t xml:space="preserve"> Mohsen Ghods Rohani , Hassan Rashidi, Improving the characteristics of spreadable processed cheese using Konjac and Xanthan gums, Journal of food processing and preservation, Volume 43, Issue 12,  decembrie 2019, Online ISSN:1745-4549,</t>
  </si>
  <si>
    <t>https://www.researchgate.net/publication/336308333_Improving_the_characteristics_of_spreadable_processed_cheese_using_Konjac_and_Xanthan_gums/references</t>
  </si>
  <si>
    <t xml:space="preserve">Science Citation Index Expanded (Clarivate Analytics) 
      • SCOPUS (Elsevier)
</t>
  </si>
  <si>
    <t>Burgos, L., Pece, N., &amp; Maldonado, S. (2019). Spreadable processed cheese using natural goat cheese ripened. Nutrition &amp; Food Science.</t>
  </si>
  <si>
    <t xml:space="preserve"> https://www.emerald.com/insight/content/doi/10.1108/NFS-08-2019-0252/full/html       https://www.scopus.com/record/display.uri?eid=2-s2.0-85081670624&amp;origin=resultslist&amp;sort=plf-f&amp;src=s&amp;st1=Spreadable+processed+cheese+using+natural+goat+cheese+ripened&amp;st2=&amp;sid=4d090233ad37c76eaee8572721d7f3ab&amp;sot=b&amp;sdt=b&amp;sl=76&amp;s=TITLE-ABS-KEY%28Spreadable+processed+cheese+using+natural+goat+cheese+ripened%29&amp;relpos=0&amp;citeCnt=0&amp;searchTerm=</t>
  </si>
  <si>
    <t>Emerging Sources Citation Index (ESCI), Scopus</t>
  </si>
  <si>
    <t>Mihaela Adriana TIŢA, Ovidiu TIŢA, Adriana DABIJA, Alexandra MAJDIK (DSV Baia Mare)</t>
  </si>
  <si>
    <t>Research concerning physico-chemical and microbiological characteristcs of quinoa, dried milk and oat bran yogurt</t>
  </si>
  <si>
    <t xml:space="preserve"> Leyla EREN KARAHAN, Ali Mücahit KARAHAN, Mehmet KÖTEN, Pelin DÖLEK EKİNCİ, Quinoa and Use of Quinoa in Dairy Products, HARRAN UNIVERSITY JOURNAL of ENGINEERING, 4(2): 07-15, (2019).,p.7-15, ISSN: 2528-8733 </t>
  </si>
  <si>
    <t>http://static.dergipark.org.tr:8080/article-download/c282/75c2/f136/5d431c6114946.pdf</t>
  </si>
  <si>
    <r>
      <t> DOAJ,  </t>
    </r>
    <r>
      <rPr>
        <sz val="11"/>
        <color indexed="63"/>
        <rFont val="Segoe UI"/>
        <family val="2"/>
      </rPr>
      <t>Google Scholar</t>
    </r>
  </si>
  <si>
    <t>Mihaela Adriana Tița (ULBS), Cristina Popovici (Technical University of Moldova, Republica Moldova)), Loreta Tamošaitienė (Klaipeda State University of Applied Sciences,Lituania), Vijole Bradauskiene (Klaipeda State University of Applied Sciences,Lituania)</t>
  </si>
  <si>
    <t>Research About Sales Possibilities of Processed Dairy Products by Small Manufacturers</t>
  </si>
  <si>
    <t>Ukrainian Journal of Food Science.  2019.  Volume 7. Issue 2,Perspective the use of goat milk in the production of soft milk cheesesOksana Kochubei-Lytvynenko, Irina Korolchuk, Nataliia Yushchenko, Uliana Kuzmyk, Nataliia Frolova,Vasiliy Pasichny, Ivan Mykoli</t>
  </si>
  <si>
    <t>http://www.ukrfoodscience.ho.ua/Archiv/Ukr%20Jour%20Food%20Sci%20V%207%20I%202.pdf#page=70</t>
  </si>
  <si>
    <t>Web of Science Core Collection,  Google Scholar, EBSCO</t>
  </si>
  <si>
    <t>Tiţa MA, Blaga CA (Colegiul Economic Tg. Mures)</t>
  </si>
  <si>
    <t>The role of computer assisted instruction in teaching the topic: Milk and milk products in public alimentation</t>
  </si>
  <si>
    <t xml:space="preserve"> MBA Siddiqui, SSChopade, MVDhumal, MPSawane, BN Ramteke, DGDighe, RN Waghmare, The study of floor and water sample analysis of various categories of dairy farms in and around Mumbai, Journal of Entomology and Zoology Studies 2019;7(3):1227-1232, </t>
  </si>
  <si>
    <t>Google Scholar, Index Copernicus, Indian Science Abstracts,  Cite Seer, Global Impact Factor, Worldcat</t>
  </si>
  <si>
    <t> Natalie V. Kamenez, Zhanna V. Smirnova, Olga I. Vaganova, Natalia V. Bystrova, Development of instructing techniques in professional training, International Journal of Mechanical Engineering and Technology (IJMET) Volume 10, Issue 02, February 2019, pp.899–907, Article ID: IJMET_10_02_094 ISSN Print: 0976-6340 and ISSN Online: 0976-6359</t>
  </si>
  <si>
    <t>http://www.iaeme.com/MasterAdmin/Journal_uploads/IJMET/VOLUME_10_ISSUE_2/IJMET_10_02_094.pdf</t>
  </si>
  <si>
    <t>Thomson Reuters ResearcherID : H-3771-2015, Scopus</t>
  </si>
  <si>
    <t xml:space="preserve"> Mihaela Adriana TIŢA, Adriana BÂRCĂ (Technical University of Moldova,R.Moldova)</t>
  </si>
  <si>
    <t>Comparative Analysis of Fermented Milk Products with and without Added Vegetable Ingredients</t>
  </si>
  <si>
    <t xml:space="preserve"> Cotârleț, Mihaela, Aida Mihaela Vasile, Alina Mihaela Cantaragiu, Alexandra Gaspar-Pintiliescu, Oana Crăciunescu, Anca Oancea, Angela Moraru, Ionuț Moraru, and Gabriela Elena Bahrim. 2019. “Colostrum-Derived Bioactive Peptides Obtained by Fermentation With Kefir Grains Enriched With Selected Yeasts”. The Annals of the University Dunarea De Jos of Galati. Fascicle VI - Food Technology 43 (1), 54-68. </t>
  </si>
  <si>
    <t>http://www.ann.ugal.ro/tpa/Anale%202019/vol%201/4.%20Cotarlet%20et%20al.pdf</t>
  </si>
  <si>
    <t>Web of Science Core Collection, Clarivate Analytics Master Journal List, Emerging Sources Citation Index; SCOPUS</t>
  </si>
  <si>
    <t>G.L.Mihalca , O. Tiţa, Mihaela Tiţa, Ana Mihalca (Colegiul pt Agricultura si I.A. Tara Barsei Prejmer)</t>
  </si>
  <si>
    <t>Polycyclic aromatic hydrocarbons (PAHs) in smoked fish from three smoke-houses in Braşov County</t>
  </si>
  <si>
    <t xml:space="preserve"> Mohamed El-Naggar, Alaa M. Younis, Hesham F. Amin, Omaima M. Ahmed , Yahia Y. Mosleh, Assessment of Polycyclic Aromatic Hydrocarbons and Heavy Metals Contamination in the Egyptian Smoked Herring (Clupea harengus), Polycyclic Aromatic Compounds</t>
  </si>
  <si>
    <t>https://www.researchgate.net/publication/330325041_Polycyclic_Aromatic_Compounds_Assessment_of_Polycyclic_Aromatic_Hydrocarbons_and_Heavy_Metals_Contamination_in_the_Egyptian_Smoked_Herring_Clupea_harengus_Assessment_of_Polycyclic_Aromatic_Hydrocarbon/references</t>
  </si>
  <si>
    <t xml:space="preserve">Elsevier BV-Scopus, Clarivate Analytics
   Current Contents
   Science Citation Index Expanded
   Web of Science </t>
  </si>
  <si>
    <t xml:space="preserve"> Iyekhoetin Matthew Omoruyi, Mirja Hokkanen, Raimo Pohjanvirta, Polycyclic Aromatic Hydrocarbons (PAHs) in Select Commercially Processed Meat and Fish Products in Finland and the Mutagenic Potential of These Food Items,  Journal  Polycyclic Aromatic Compounds</t>
  </si>
  <si>
    <t>https://www.researchgate.net/publication/330342794_Polycyclic_Aromatic_Hydrocarbons_PAHs_in_Select_Commercially_Processed_Meat_and_Fish_Products_in_Finland_and_the_Mutagenic_Potential_of_These_Food_Items/references</t>
  </si>
  <si>
    <t xml:space="preserve"> A.M.TaiwoE.C.IhediohaS.C.NwosuO.A.OyelakinP.C.EfubesiJ.S.ShittaT.O.Osinubi, Levels and health risk assessment of polycyclic aromatic hydrocarbons in protein foods from Lagos and Abeokuta, Southwestern Nigeria, Journal of Food Composition and Analysis, Volume 79, June 2019, Pages 28-38,</t>
  </si>
  <si>
    <t>https://www.researchgate.net/publication/331577714_Levels_and_Health_Risk_Assessment_of_Polycyclic_Aromatic_Hydrocarbons_in_Protein_Foods_from_Lagos_and_Abeokuta_Southwestern_Nigeria/references</t>
  </si>
  <si>
    <t xml:space="preserve"> ScienceDirect, Scopus</t>
  </si>
  <si>
    <t>TIŢA Mihaela</t>
  </si>
  <si>
    <t>SCIREA Journal of Food</t>
  </si>
  <si>
    <t>Gogle scholar, J-Gate,TDNet</t>
  </si>
  <si>
    <t>http://www.scirea.org/journal/EditorialBoard?JournalID=55000</t>
  </si>
  <si>
    <t>Journal of Biochemical and Microbial Toxicology</t>
  </si>
  <si>
    <t xml:space="preserve">Digital Object Identifier (DOI), CrossRef. </t>
  </si>
  <si>
    <t>https://www.omicsonline.org/editorialboard-journal-biochemical-microbial-toxicology</t>
  </si>
  <si>
    <t xml:space="preserve">Bulletin of the Transilvania University of Braşov , Series II: Forestry • Wood Industry • Agricultural Food Engineering, </t>
  </si>
  <si>
    <t>http://webbut.unitbv.ro/bulletin/Series%20II/Series%20II.html</t>
  </si>
  <si>
    <t>12.08 2019</t>
  </si>
  <si>
    <t>Tita Mihaela</t>
  </si>
  <si>
    <t>owledge triangle for food innovation by harnessing the tradition and assuring sustainability - final event</t>
  </si>
  <si>
    <t>Cortul gusturilor</t>
  </si>
  <si>
    <t>Tița Ovidiu,Tița Mihaela,Șandru Daniela, Adelina Constantinescu,Turtureanu Adrian</t>
  </si>
  <si>
    <t>Nopatea cercetarilor 2019</t>
  </si>
  <si>
    <t xml:space="preserve">Research on the quality assurance of fermented dairy products with addition of bioactive compounds from medicinal plants </t>
  </si>
  <si>
    <t>Ovidiu Tita, Adelina Maria Constantinescu, Mihaela Adriana Tiţa</t>
  </si>
  <si>
    <t>https://www.matecconferences.org/articles/matecconf/abs/2019/39/matecconf_mse2019_05005/matecconf_mse2019_05005.html</t>
  </si>
  <si>
    <t xml:space="preserve">articol </t>
  </si>
  <si>
    <t>Ovidiu TIŢA, Adelina Maria CONSTANTINESCU, Mihaela Adriana TIŢA</t>
  </si>
  <si>
    <t>9th International Symposium on Occupational Health and Safety – SESAM 2019October 3rd 2019</t>
  </si>
  <si>
    <t>https://doi.org/10.1051/matecconf/202030500069</t>
  </si>
  <si>
    <t>https://sesam2019.insemex.ro/wp-content/uploads/2019/10/SESAM-2019_Abstracts.pdf</t>
  </si>
  <si>
    <t>Ovidiu TIȚA, Mihaela Adriana TIȚA, Adelina Maria CONSTANTINESCU</t>
  </si>
  <si>
    <r>
      <t>9</t>
    </r>
    <r>
      <rPr>
        <vertAlign val="superscript"/>
        <sz val="12"/>
        <color indexed="8"/>
        <rFont val="Times New Roman"/>
        <family val="1"/>
      </rPr>
      <t>th</t>
    </r>
    <r>
      <rPr>
        <sz val="12"/>
        <color indexed="8"/>
        <rFont val="Times New Roman"/>
        <family val="1"/>
      </rPr>
      <t xml:space="preserve"> Balkan Region Conference on Engineering and Business Education (BRCEBE) &amp; 12 th International Conference on Engineering and Business Education (ICEBE), 16 - 19 October 2019</t>
    </r>
  </si>
  <si>
    <t>Tița Ovidiu</t>
  </si>
  <si>
    <t>Ovidiu Tiţa, Adelina Maria Constantinescu, Mihaela Adriana Tiţa</t>
  </si>
  <si>
    <t>10.23880/ipcm-16000179 Google Scholar, Index Copernicus, International Scientific Indexing, Advanced Sciences index, ROAD</t>
  </si>
  <si>
    <t>Volatile Compounds Identified And Quantified In Moldova's Wines</t>
  </si>
  <si>
    <t>Ioana Rebenciuc, Ovidiu, Tița And Diana Ionela Popescu,</t>
  </si>
  <si>
    <r>
      <t>ONLINE ISSN</t>
    </r>
    <r>
      <rPr>
        <sz val="12"/>
        <color indexed="8"/>
        <rFont val="Times New Roman"/>
        <family val="1"/>
      </rPr>
      <t>: 2247 – 0220</t>
    </r>
    <r>
      <rPr>
        <sz val="11"/>
        <color theme="1"/>
        <rFont val="Calibri"/>
        <family val="2"/>
      </rPr>
      <t xml:space="preserve">, </t>
    </r>
    <r>
      <rPr>
        <sz val="11"/>
        <color indexed="8"/>
        <rFont val="Calibri"/>
        <family val="2"/>
      </rPr>
      <t>PRINT ISSN - L</t>
    </r>
    <r>
      <rPr>
        <b/>
        <sz val="11"/>
        <color indexed="8"/>
        <rFont val="Calibri"/>
        <family val="2"/>
      </rPr>
      <t>:</t>
    </r>
    <r>
      <rPr>
        <sz val="11"/>
        <color theme="1"/>
        <rFont val="Calibri"/>
        <family val="2"/>
      </rPr>
      <t> 2066 – 9380</t>
    </r>
  </si>
  <si>
    <t>55-58</t>
  </si>
  <si>
    <t xml:space="preserve">Baidu Scholar, CEJSH, Celdes, CNKI Scholar  CNPIEC, EBSCO,, Google Scholar, Index Copernicus, J-Gate, JournalTOCs, Primo Central, ReadCube, Research Papers in Economics, ResearchGate,  WorldCat </t>
  </si>
  <si>
    <t> http://www.cedc.ro/media/MSD/Papers/Volume%2011%20no%202%202019/8.pdf</t>
  </si>
  <si>
    <t>Moldova's Wines In The Context Of Climate Change</t>
  </si>
  <si>
    <t>Ioana Rebenciuc And Ovidiu, Tița</t>
  </si>
  <si>
    <t>59-64</t>
  </si>
  <si>
    <t xml:space="preserve">Baidu Scholar, Cabell's Directory, CEJSH, , Research Papers in Economics, ResearchGate, Sherpa/RoMEO, Summon TDNet, WanFang Data, WorldCat </t>
  </si>
  <si>
    <t>http://www.cedc.ro/media/MSD/Papers/Volume%2011%20no%202%202019/9.pdf</t>
  </si>
  <si>
    <t>Influence of enzymes action on chromatic characteristics and aromatic profile of pre fermented grape juice</t>
  </si>
  <si>
    <t>Maria Lidia Iancu (ULBS), Ovidiu Tița (ULBS), Anca Maria Stoia (Productie)</t>
  </si>
  <si>
    <t xml:space="preserve">Journal of Agroalimentary Processes and Technologies </t>
  </si>
  <si>
    <t>SSN: 2069-0053 (print) (former ISSN: 1453-1399), Agroprint; ISSN (online): 2068-9551</t>
  </si>
  <si>
    <t>51-52</t>
  </si>
  <si>
    <t>IFIS –International Food Information Service; CAS –Chemical Abstracts Service (CAS ref; 163659); Food Science Central –from the publishers of FSTA –Food Science and Technology Abstracts; CABI –Publishing Website Serials Cited Submission;European Virtual Institute for Speciation Analysis (EVISA); Science and Engineering Journal Abbreviations; Index Copernicus.</t>
  </si>
  <si>
    <t>https://www.journal-of-agroalimentary.ro/Journal-of-Agroalimentary-Processes-and-Technologies-Issue_zyv.html</t>
  </si>
  <si>
    <t>Substanțe pectice și enzime pectinolitice la prelucrarea fructelor pentru sucuri și vin</t>
  </si>
  <si>
    <t>Maria Lidia IANCU (ULBS), Ovidiu TIȚA (ULBS), Anca Maria STOIA (productie)</t>
  </si>
  <si>
    <t>PERFORMANTICA, Iasi, Institutul national de iventica</t>
  </si>
  <si>
    <t>ISBN: 978-606-685-677-5</t>
  </si>
  <si>
    <r>
      <t xml:space="preserve">Alexandru Bogdan Ciubara, Razvan Cosmin Tudor, Luiza Nechita, </t>
    </r>
    <r>
      <rPr>
        <b/>
        <sz val="12"/>
        <color indexed="8"/>
        <rFont val="Times New Roman"/>
        <family val="1"/>
      </rPr>
      <t>Ovidiu Tita</t>
    </r>
    <r>
      <rPr>
        <sz val="12"/>
        <color indexed="8"/>
        <rFont val="Times New Roman"/>
        <family val="1"/>
      </rPr>
      <t>, Anamaria Ciubara, Serban Turliuc, Gheorghe Raftu</t>
    </r>
  </si>
  <si>
    <t>The composition of bioactive compounds in wine and their possible influence on osteoporosis and on bone consolidation</t>
  </si>
  <si>
    <t>New Cellulose-Based Materials As Transdermal Transfer Systems For Bioactive Substances
N Anghel, S LAZĂR, BI Ciubotaru, Cellulose Chemistry and Technology, 53 (9-10), 879-884(2019)</t>
  </si>
  <si>
    <t>https://pdfs.semanticscholar.org/cc72/9de7a52ec7f71d179d71a0261d3b7c7ce8fe.pdf</t>
  </si>
  <si>
    <t xml:space="preserve">Scopus, Web of Science, Web of Science - Science Index Expanded
https://www.journalguide.com/journals/cellulose-chemistry-and-technology
</t>
  </si>
  <si>
    <t>Adina Frum, Cecilia Georgescu, Felicia G Gligor, Ecaterina Lengyel, Diana I Stegarus, Carmen M Dobrea, Ovidiu Tita</t>
  </si>
  <si>
    <t>Identification And Quantification Of Phenolic Compounds From Red Grape Pomace</t>
  </si>
  <si>
    <t>A Design of Experiments Strategy to Enhance the Recovery of Polyphenolic Compounds from Vitis vinifera By-Products through Heat Reflux Extraction, Biomolecules 2019, 9, 529; doi:10.3390/biom9100529      www.mdpi.com/journal/biomolecules</t>
  </si>
  <si>
    <t>https://www.mdpi.com/2218-273X/9/10/529</t>
  </si>
  <si>
    <r>
      <rPr>
        <sz val="11"/>
        <rFont val="Calibri"/>
        <family val="2"/>
      </rPr>
      <t>Science Citation Index Expanded (</t>
    </r>
    <r>
      <rPr>
        <sz val="11"/>
        <rFont val="Calibri"/>
        <family val="2"/>
      </rPr>
      <t>SCIE - Web of Science) and in Scopus,</t>
    </r>
    <r>
      <rPr>
        <sz val="11"/>
        <color indexed="30"/>
        <rFont val="Calibri"/>
        <family val="2"/>
      </rPr>
      <t xml:space="preserve"> https://mjl.clarivate.com/search-results, https://www.scopus.com/sourceid/21100394188?origin=sbrowse</t>
    </r>
  </si>
  <si>
    <t xml:space="preserve">Impact of Membrane Pore Size on the Clarification Performance of Grape Marc Extract by Microfiltration, F Mora, K Pérez, C Quezada, C Herrera, A Cassano… - Membranes, 2019 - mdpi.com
Membranes 2019, 9, 146; doi:10.3390/membranes9110146 
</t>
  </si>
  <si>
    <t>https://www.mdpi.com/2077-0375/9/11/146</t>
  </si>
  <si>
    <t xml:space="preserve"> Indexed by the Science Citation Index Expanded (SCIE-Web of Science), Scopus, Ei Compendex, SciFinder (CAS), Polymer Library and other databases.  https://www.mdpi.com/journal/membranes</t>
  </si>
  <si>
    <t>Antioxidant and antimicrobial effects of grape pomace extracts, autori - CE Luchian, VV Cotea, L Vlase, AM Toiu… - BIO Web of Conferences 15, 04006 (2019) - bio-conferences.org., https://doi.org/10.1051/bioconf/20191504006</t>
  </si>
  <si>
    <t xml:space="preserve">
https://www.bio-conferences.org/articles/bioconf/pdf/2019/04/bioconf-oiv2019_04006.pdf
</t>
  </si>
  <si>
    <t>https://doi.org/10.1051/bioconf/20191504006</t>
  </si>
  <si>
    <t>F Adina, G Cecilia, G Felicia, D Carmen, T Ovidiu</t>
  </si>
  <si>
    <t>Identification and quantification of phenolic compounds from red currant (Ribes rubrum L.) and raspberries (Rubus idaeus L.)</t>
  </si>
  <si>
    <r>
      <t>Ali Alghooneh</t>
    </r>
    <r>
      <rPr>
        <sz val="12"/>
        <color indexed="8"/>
        <rFont val="Times New Roman"/>
        <family val="1"/>
      </rPr>
      <t xml:space="preserve">, </t>
    </r>
    <r>
      <rPr>
        <sz val="12"/>
        <rFont val="Times New Roman"/>
        <family val="1"/>
      </rPr>
      <t>Fatane Behrouzian</t>
    </r>
    <r>
      <rPr>
        <sz val="12"/>
        <color indexed="8"/>
        <rFont val="Times New Roman"/>
        <family val="1"/>
      </rPr>
      <t xml:space="preserve">, </t>
    </r>
    <r>
      <rPr>
        <sz val="12"/>
        <rFont val="Times New Roman"/>
        <family val="1"/>
      </rPr>
      <t>Farideh Tabatabaei Yazdi</t>
    </r>
    <r>
      <rPr>
        <sz val="12"/>
        <color indexed="8"/>
        <rFont val="Times New Roman"/>
        <family val="1"/>
      </rPr>
      <t xml:space="preserve"> , </t>
    </r>
    <r>
      <rPr>
        <sz val="12"/>
        <rFont val="Times New Roman"/>
        <family val="1"/>
      </rPr>
      <t>Seyed M. B. Hashemi</t>
    </r>
    <r>
      <rPr>
        <sz val="12"/>
        <color indexed="8"/>
        <rFont val="Times New Roman"/>
        <family val="1"/>
      </rPr>
      <t xml:space="preserve">, </t>
    </r>
    <r>
      <rPr>
        <sz val="12"/>
        <rFont val="Times New Roman"/>
        <family val="1"/>
      </rPr>
      <t>Seyed M. A. Razavi</t>
    </r>
    <r>
      <rPr>
        <sz val="12"/>
        <color indexed="8"/>
        <rFont val="Times New Roman"/>
        <family val="1"/>
      </rPr>
      <t xml:space="preserve">, </t>
    </r>
    <r>
      <rPr>
        <sz val="12"/>
        <rFont val="Times New Roman"/>
        <family val="1"/>
      </rPr>
      <t>Behrooz Alizadeh Behbahani</t>
    </r>
    <r>
      <rPr>
        <sz val="12"/>
        <color indexed="8"/>
        <rFont val="Times New Roman"/>
        <family val="1"/>
      </rPr>
      <t xml:space="preserve"> </t>
    </r>
    <r>
      <rPr>
        <b/>
        <sz val="12"/>
        <color indexed="8"/>
        <rFont val="Times New Roman"/>
        <family val="1"/>
      </rPr>
      <t xml:space="preserve"> - </t>
    </r>
    <r>
      <rPr>
        <sz val="12"/>
        <color indexed="8"/>
        <rFont val="Times New Roman"/>
        <family val="1"/>
      </rPr>
      <t xml:space="preserve">Journal of Food Safety, 2019 - Wiley Online Library, </t>
    </r>
    <r>
      <rPr>
        <sz val="12"/>
        <color indexed="56"/>
        <rFont val="Times New Roman"/>
        <family val="1"/>
      </rPr>
      <t>https://doi.org/10.1111/jfs.12669</t>
    </r>
    <r>
      <rPr>
        <sz val="12"/>
        <color indexed="8"/>
        <rFont val="Times New Roman"/>
        <family val="1"/>
      </rPr>
      <t xml:space="preserve">, </t>
    </r>
  </si>
  <si>
    <t>https://onlinelibrary.wiley.com/doi/abs/10.1111/jfs.12669</t>
  </si>
  <si>
    <t>https://onlinelibrary.wiley.com/journal/17454565,              ISI Journal Citation Reports © Ranking</t>
  </si>
  <si>
    <t xml:space="preserve">Effect of Conjugated Blackcurrant Extract and Zinc Oxide Nanoparticles on Histopathologic Damage of Kidney Tissue in Diabetic Rats, Ahmadi Sagerlou, Alipanah-Moghadam, Salimnejad,
Journal of Ardabil University of Medical Sciences Vol. 18, No. 4, Winter 2019
</t>
  </si>
  <si>
    <t>https://eprints.arums.ac.ir/11584/1/arumsj-v18n4p419-fa.pdf</t>
  </si>
  <si>
    <t>Polyphenol content and antioxidant capacity of berries: A review, MA Gündeşli, N Korkmaz, V Okatan -  2019 - ijafls.org- International Journal of Agriculture Forestry and Life Sciences, Volume 3, Issue 2, Pages 350 – 361, e-ISSN: 2602-4381</t>
  </si>
  <si>
    <t>http://www.ijafls.org/en/issue/47015/649812</t>
  </si>
  <si>
    <t>http://www.ijafls.org/en/issue/47015/649812,    http://www.ijafls.org/en/page/5589</t>
  </si>
  <si>
    <t>Tufeanu, A Tiţa, O Tiţa</t>
  </si>
  <si>
    <t>Influence of chia powder in low fat stirred yogurt</t>
  </si>
  <si>
    <t xml:space="preserve">Quality Characteristics and Sensory Profile of Stirred Yogurt Enriched with Papaya Peel Powder.  S Manzoor, YA Yusof, NL Chin… - Pertanika Journal of …, 2019 - researchgate.net,   J. Trop. Agric. Sc. 42 (2): 519 - 533 (2019), ISSN: 1511-3701 e-ISSN: 2231-8542
PertanikaISSN: 1511-3701 e-ISSN: 2231-8542 
</t>
  </si>
  <si>
    <t>https://www.researchgate.net/profile/Mohammad_Fikry4/publication/333312101_Quality_Characteristics_and_Sensory_Profile_of_Stirred_Yogurt_Enriched_with_Papaya_Peel_Powder/links/5cee74e3299bf1f881494ce7/Quality-Characteristics-and-Sensory-Profile-of-Stirred-Yogurt-Enriched-with-Papaya-Peel-Powder.pdf</t>
  </si>
  <si>
    <t>https://www.researchgate.net/publication/333312101_Quality_Characteristics_and_Sensory_Profile_of_Stirred_Yogurt_Enriched_with_Papaya_Peel_Powder</t>
  </si>
  <si>
    <t>Mihaela Adriana TIŢA, TIŢA Ovidiu, Adriana DABIJA, Alexandra MAJDIK</t>
  </si>
  <si>
    <t>Research Concerning Physico-Chemical And Microbiological Characteristcs Of Quinoa, Dried Milk And Oat Bran Yogurt</t>
  </si>
  <si>
    <t xml:space="preserve">Kinoanın süt ürünlerinde kullanımı, LE KARAHAN, AM KARAHAN, M KÖTEN… - Harran Üniversitesi … - dergipark.org.tr
e-ISSN: 2528-8733 (ONLINE) URL: http://dergipark.gov.tr/humder
HRU Muh Der, 4(2): 07-15 (2019), Eren Karahan L. vd. / HRU Muh Der, 4(2): 07-15 (2019)
</t>
  </si>
  <si>
    <t>https://dergipark.org.tr/en/download/article-file/776855</t>
  </si>
  <si>
    <t>Rehana Khaliq, Ovidiu Tita, Maria Mihaela Antofie, Camelia Sava</t>
  </si>
  <si>
    <t>Industrial Application Of Psyllium: An Overview</t>
  </si>
  <si>
    <t xml:space="preserve">Morphological, anatomical, physiological, and cytological studies in diploid and tetraploid plants of Ispaghul (Plantago ovata Forsk.), M Sabzehzari, S Hoveidamanesh, M Modarresi, - Springer
Journal - Genetic Resources and Crop Evolution, Print ISSN0925-9864
Online ISSN1573-5109, https://doi.org/10.1007/s10722-019-00846-x
</t>
  </si>
  <si>
    <t>https://link.springer.com/content/pdf/10.1007%2Fs10722-019-00846-x.pdf</t>
  </si>
  <si>
    <t>https://www.springer.com/journal/10722</t>
  </si>
  <si>
    <t>Studies on Formulation and Preparation of Banana Peel Powder Bar Incorporated with Psyllium Husk, PR Virkar, AS Shinde - openaccessjournals.siftdesk.org, Journal of Food Science &amp; Technology (ISSN: 2472-6419),  Vol-4 Issue-9, 2019</t>
  </si>
  <si>
    <t>http://olddrji.lbp.world/IndexedJournals.aspx</t>
  </si>
  <si>
    <t xml:space="preserve">Psyllium (Plantago ovata Forsk): From evidence of health benefits to its food application,   EAN Franco, A Sanches-Silva, R Ribeiro-Santos… - Trends in Food Science &amp; Technology, 2019 - Elsevier,  </t>
  </si>
  <si>
    <t>https://www.sciencedirect.com/science/article/abs/pii/S092422441830791X</t>
  </si>
  <si>
    <t>https://www.journals.elsevier.com/trends-in-food-science-and-technology</t>
  </si>
  <si>
    <t>Diana Stegarus, Violeta Niculescu, Cecilia Georgescu, Ramona Iancu, Ecaterina Lengyel, Ovidiu Tita</t>
  </si>
  <si>
    <t>Techniques for Extraction and Enhancing Flavour Substances in Chardonnay and Sauvignon Blanc Grapes by Enzyme Substrate</t>
  </si>
  <si>
    <t>Comparative Study on Plastic Materials as a New Source of Energy, M Constantinescu, F Bucura, RE Ionete, MATERIALE PLASTICE ♦56♦No. 1 ♦2019 http://www.revmaterialeplastice.ro</t>
  </si>
  <si>
    <t>https://www.researchgate.net/profile/Violeta_Niculescu/publication/333868532_Comparative_Study_on_Plastic_Materials_as_a_New_Source_of_Energy/links/5d0a14eda6fdcc35c1593f2a/Comparative-Study-on-Plastic-Materials-as-a-New-Source-of-Energy.pdf</t>
  </si>
  <si>
    <t>https://www.revmaterialeplastice.ro/RCIndexing.asp</t>
  </si>
  <si>
    <t>Ovidiu Tita, Constantin Oprean</t>
  </si>
  <si>
    <t>Perspetive actuale privind dezvoltarea durabilă</t>
  </si>
  <si>
    <t xml:space="preserve">Sustainable Development From The Agenda 2030 Perspective, IDENTITY AND DIALOGUE IN THE ERA OF GLOBALIZATION, 2019
 ISBN: 978-606-8624-19-8 
</t>
  </si>
  <si>
    <t>https://s3.amazonaws.com/academia.edu.documents/60593618/GIDNI-06_Social_Sciences20190914-4125-315d0r.pdf?response-content-disposition=inline%3B%20filename%3DIRMA-MIGNON_FORMULA_A_KEY_RULE_IN_NORWEG.pdf&amp;X-Amz-Algorithm=AWS4-HMAC-SHA256&amp;X-Amz-Credential=AKIAIWOWYYGZ2Y53UL3A%2F20200103%2Fus-east-1%2Fs3%2Faws4_request&amp;X-Amz-Date=20200103T183252Z&amp;X-Amz-Expires=3600&amp;X-Amz-SignedHeaders=host&amp;X-Amz-Signature=3f5e25dad1de06cacff5c0268c1cc6cb87dc770b7e602b17c702b40807b3b4cf#page=46</t>
  </si>
  <si>
    <t>https://old.upm.ro/gidni/?pag=GIDNI-06/vol06-Hst</t>
  </si>
  <si>
    <t>D Nairetti, M Mironescu, O Tita</t>
  </si>
  <si>
    <t>Antimicrobial Activity of Potato Starch-Based Active Biodegradable Nanocomposite Films, Pinky Raigond, Ankita Sood, Anu Kalia, Alka Joshi, Bhawana Kaundal, Baswaraj Raigond, Som Dutt, Brajesh Singh, Swaroop Kumar Chakrabart , Journal of the European Association for Potato Research, ISSN: 0014-3065 (Print) 1871-4528 (Online</t>
  </si>
  <si>
    <t xml:space="preserve">     https://link.springer.com/article/10.1007/s11540-018-9397-9,    https://www.ijsr.net/?gclid=EAIaIQobChMI7_rOm9P-5gIVx4eyCh1bNg6kEAAYASAAEgJxgPD_BwE</t>
  </si>
  <si>
    <t>Substrates Modification by Novel Polymers, M Montazer, T Harifi - Encyclopedia of Polymer Applications,</t>
  </si>
  <si>
    <t>https://www.routledgehandbooks.com/doi/10.4324/9781351019422-120054085</t>
  </si>
  <si>
    <t>Daniela GABOR, Ovidiu TITA</t>
  </si>
  <si>
    <t>Biopolymers Used In Food Packaging: A Review.</t>
  </si>
  <si>
    <t>Biobased technologies for the efficient extraction of biopolymers from waste biomass,A Jha, A Kumar - Bioprocess and biosystems engineering, 2019 – Springer, Bioprocess and Biosystems Engineering volume 42, pages1893–1901, https://doi.org/10.1007/s00449-019-02199-2</t>
  </si>
  <si>
    <t>https://link.springer.com/content/pdf/10.1007/s00449-019-02199-2.pdf</t>
  </si>
  <si>
    <t>https://link.springer.com/journal/449</t>
  </si>
  <si>
    <t>Processamento e caracterização de filmes flexíveis de nanocompósitos de EVOH/GO tratados por radiação ionizante, JG Santana - 2019 - teses.usp.br, https://doi.org/10.11606/D.85.2019.tde-29032019-145257</t>
  </si>
  <si>
    <t>https://teses.usp.br/teses/disponiveis/85/85134/tde-29032019-145257/publico/2019SantanaProcessamento.pdf</t>
  </si>
  <si>
    <t>Exploración del comportamiento mecánico a tracción de películas elaboradas con polisacáridos para el embalaje de alimentos, mediante revisión bibliográfica. Author - Bacca González, César Augusto, CA Bacca González - repository.unad.edu.co, Collections - Proceso de Alimentos y Biomateriales [17], URI: https://repository.unad.edu.co/handle/10596/25749</t>
  </si>
  <si>
    <t>https://repository.unad.edu.co/bitstream/handle/10596/25749/abaccago.pdf;jsessionid=DB397A23A5C7C495F18CFD39B495C508.jvm1?sequence=1</t>
  </si>
  <si>
    <t>https://estudios.unad.edu.co/especializacion-en-proceso-de-alimentos-y-biomaterialeshttps://repository.unad.edu.co/bitstream/handle/10596/25749/abaccago.pdf;jsessionid=DB397A23A5C7C495F18CFD39B495C508.jvm1?sequence=1</t>
  </si>
  <si>
    <t>Ecaterina LENGYEL, Letitia OPREAN, Ramona IANCU, Otto KETNEY, Ovidiu TITA</t>
  </si>
  <si>
    <t>Anthocyanins And Polyphenols Content In Red Merlot, Cabernet Sauvignon And Pinot Noir Wines From Recas Vineyard.</t>
  </si>
  <si>
    <t>Determination Of Color And Anthocyanins In Three Romanian Red Wines, C GHINEA, A LEAHU, F URSACHE - Food and Environment Safety …, 2019 - fia.usv.ro
Journal homepage: www.fia.usv.ro/fiajournal Journal of Faculty of Food Engineering</t>
  </si>
  <si>
    <t>file:///C:/Users/Raul/Downloads/654-1316-1-SM.pdf</t>
  </si>
  <si>
    <t>Ciprian Tuşa, Axenia Rădulescu, Cristian Constantin Codreşi (SC Sodinal SRL), Ionel Militaru  (SC Sodinal SRL), Ovidiu Tiţa</t>
  </si>
  <si>
    <t>Aspects of the Influence of Filtration on Qualitative and of Composition of White Wines.</t>
  </si>
  <si>
    <t>An HS-SPME-GC-MS Method for Profiling Volatile Compounds as Related to Technology Used in Cider Production, J Nešpor, M Karabín, K Štulíková, P Dostálek , Molecules 2019, 24(11), 2117; https://doi.org/10.3390/molecules24112117</t>
  </si>
  <si>
    <t>https://www.mdpi.com/1420-3049/24/11/2117</t>
  </si>
  <si>
    <t>https://www.mdpi.com/journal/molecules/indexing</t>
  </si>
  <si>
    <t>GL Mihalca, O Tita, M Tita, Ana Mihalca (Clegiu Tara barsei, Prejmer)</t>
  </si>
  <si>
    <t>Assessment of Polycyclic Aromatic Hydrocarbons and Heavy Metals Contamination in the Egyptian Smoked Herring (Clupea harengus), M El-Naggar, AM Younis, HF Amin… - Polycyclic Aromatic Compounds, 2019 - Taylor &amp; Francis, https://doi.org/10.1080/10406638.2018.1555173</t>
  </si>
  <si>
    <t>https://www.tandfonline.com/doi/full/10.1080/10406638.2018.1555173?scroll=top&amp;needAccess=true</t>
  </si>
  <si>
    <t>http://www.tandfonline.com/loi/gpol20</t>
  </si>
  <si>
    <t>Polycyclic Aromatic Hydrocarbons (PAHs) in Select Commercially Processed Meat and Fish Products in Finland and the Mutagenic Potential of These Food Items, I Matthew Omoruyi, M Hokkanen, Polycyclic Aromatic Compounds,https://doi.org/10.1080/10406638.2018.1509360</t>
  </si>
  <si>
    <t>https://doi.org/10.1080/10406638.2018.1509360</t>
  </si>
  <si>
    <t>https://www.tandfonline.com/loi/gpol20</t>
  </si>
  <si>
    <t>Levels and health risk assessment of polycyclic aromatic hydrocarbons in protein foods from Lagos and Abeokuta, Southwestern Nigeria, AM Taiwo, EC Ihedioha, SC Nwosu, P.C.Efubesi, J.S.Shitta, T.O.Osinubi 2019 - Elsevier, https://doi.org/10.1016/j.jfca.2019.03.001, Journal of Food Composition and Analysis, Volume 79, June 2019, Pages 28-38</t>
  </si>
  <si>
    <t>https://www.sciencedirect.com/science/article/abs/pii/S0889157518312547</t>
  </si>
  <si>
    <t>O Tita, M Bulancea, D Pavelescu, L Martin</t>
  </si>
  <si>
    <t>Профиль органических кислот винограда белых сортов, произрастающих в Крыму, ЕВ Остроухова, ИВ Пескова… - Плодоводство и …, 2019 - pdfs.semanticscholar.org, DOI 10.30679/2219-5335-2019-2-56-122-132</t>
  </si>
  <si>
    <t>DOI 10.30679/2219-5335-2019-2-56-122-132</t>
  </si>
  <si>
    <t>https://pdfs.semanticscholar.org/abf3/49e3140341abfc574602a142ff710e027762.pdf</t>
  </si>
  <si>
    <t>Viticultural performance of Cabernet Sauvignon clones in highland region of southern Brazil / Desempenho vitícola de clones de Cabernet Sauvignon em região de altitude do sul do Brasil, JL Marcon Filho, L Rufato, A Bogo… - Revista Brasileira de Fruticultura, 2019 - SciELO Brasil, Print version ISSN 0100-2945On-line version ISSN 1806-9967</t>
  </si>
  <si>
    <t>http://dx.doi.org/10.1590/0100-29452019483 </t>
  </si>
  <si>
    <t>http://www.scielo.br/scielo.php?pid=S0100-29452019000500701&amp;script=sci_arttext</t>
  </si>
  <si>
    <t>Effect of Conjugated Blackcurrant Extract and Zinc Oxide Nanoparticles on Histopathologic Damage of Kidney Tissue in Diabetic Rats</t>
  </si>
  <si>
    <t>http://jarums.arums.ac.ir/files/site1/user_files_902ca9/alipanahreza9-A-10-1073-2-d7710a0.pdf</t>
  </si>
  <si>
    <t>Ovidiu Tiţa</t>
  </si>
  <si>
    <t>Regional Aspect Of Labour Market: The Case Of Moldova</t>
  </si>
  <si>
    <t>http://www.revec.ro/images/images_site/categorii_articole/pdf_categorie_29dce6ac2db3f0f9d9af98d9cece199c.pdf#page=24</t>
  </si>
  <si>
    <t>Implementation Of Sustainable Development–Priority For The States Of The World</t>
  </si>
  <si>
    <t>http://www.revec.ro/images/images_site/articole/article_050c46d898ebcfb93dd307cb70916df0.pdf</t>
  </si>
  <si>
    <t>Ecaterina Lengyel, O Tita, Letiţia Oprean, Eniko Gaspar, A Sipos</t>
  </si>
  <si>
    <t>Practical considerations regarding the physiological active state and the autolized one of Saccharomyces bayanus cultures isolated from Tarnave and Sebes-Apold wineyard</t>
  </si>
  <si>
    <t>Tita Ovidiu</t>
  </si>
  <si>
    <t>Tehnologii de obţinere a vinurilor</t>
  </si>
  <si>
    <r>
      <t>C.E. Luchian, V.V. Cotea, L. Vlase, A.M. Toiu, L.C. Colibaba, I.E. Răschip, G. Nadăş, A.M. Gheldiu</t>
    </r>
    <r>
      <rPr>
        <vertAlign val="superscript"/>
        <sz val="8"/>
        <color indexed="8"/>
        <rFont val="Times New Roman"/>
        <family val="1"/>
      </rPr>
      <t>2</t>
    </r>
    <r>
      <rPr>
        <sz val="8"/>
        <color indexed="8"/>
        <rFont val="Times New Roman"/>
        <family val="1"/>
      </rPr>
      <t>, C. Tuchiluş and L. Rotaru, Antioxidant and antimicrobial effects of grape pomace extracts, BIO Web of Conferences </t>
    </r>
    <r>
      <rPr>
        <sz val="8"/>
        <color indexed="63"/>
        <rFont val="Times New Roman"/>
        <family val="1"/>
      </rPr>
      <t>15</t>
    </r>
    <r>
      <rPr>
        <sz val="8"/>
        <color indexed="8"/>
        <rFont val="Times New Roman"/>
        <family val="1"/>
      </rPr>
      <t>, 04006 , 2019, 42</t>
    </r>
    <r>
      <rPr>
        <vertAlign val="superscript"/>
        <sz val="8"/>
        <color indexed="8"/>
        <rFont val="Times New Roman"/>
        <family val="1"/>
      </rPr>
      <t>nd</t>
    </r>
    <r>
      <rPr>
        <sz val="8"/>
        <color indexed="8"/>
        <rFont val="Times New Roman"/>
        <family val="1"/>
      </rPr>
      <t> World Congress of Vine and Wine</t>
    </r>
  </si>
  <si>
    <t>TITA Ovidiu, editor șef</t>
  </si>
  <si>
    <t>Acta Universitatis Cibiniensis, seria E, Food Technology</t>
  </si>
  <si>
    <t>AGRICOLA , Baidu Scholar, CABI, Chemical Abstracts Service (CAS) – SciFinder, CNKI Scholar, CNPIEC, DOAJ, EBSCO, EBSCO Discovery Service, Elsevier – Compendex, Elsevier - Engineering Village, FSTA - Food Science &amp; Technology Abstracts, Genamics JournalSeek, Google Scholar, Japan Science and Technology Agency (JST), J-Gate, JournalTOCs, KESLI-NDSL (Korean National Discovery for Science Leaders), Microsoft Academic, Naviga (Softweco), Primo Central (ExLibris), Publons, ReadCube, Sherpa/RoMEO, Summon (Serials Solutions/ProQuest), TDNet, Ulrich's Periodicals Directory/ulrichsweb, WanFang Data, WorldCat (OCLC)</t>
  </si>
  <si>
    <t>http://saiapm.ulbsibiu.ro/ACTA_E/AUCFT.html</t>
  </si>
  <si>
    <t>TITA Ovidiu</t>
  </si>
  <si>
    <t>International Journal of Pharmacognosy and Chinese Medicine (ISSN: 2576-4772).</t>
  </si>
  <si>
    <t>Google Scholar, academic Resource Index, Advanced Sciences Index, Index Copernicus, Publons, Scilit ICMJE - International Comitte Medical Jurnal Editors</t>
  </si>
  <si>
    <t>https://medwinpublishers.com/IPCM/editorial-board.php</t>
  </si>
  <si>
    <t>Editura EUROSTAMPA - Ingineria mecanica si stiinta materialelor.</t>
  </si>
  <si>
    <t>http://www.eurostampa.ro/</t>
  </si>
  <si>
    <t>Journal of Functional Foods, Cod articol - JFF-D-19-01499</t>
  </si>
  <si>
    <t>https://www.journals.elsevier.com/journal-of-functional-foods</t>
  </si>
  <si>
    <t>15 - 18.07.2019</t>
  </si>
  <si>
    <t>Noaptea ceretătorilor</t>
  </si>
  <si>
    <t>Mihaela Tiţa, Roxana Tufeanu, Ovidiu Tiţa</t>
  </si>
  <si>
    <t>ISSN:0013-1245</t>
  </si>
  <si>
    <t>ps://doi.org/10.1177/0013124517716259</t>
  </si>
  <si>
    <t xml:space="preserve">Influence of enzymes action on primary quality indicators
  of the pre-fermented grape juice
</t>
  </si>
  <si>
    <t>Tița Ovidiu (ULBS), Iancu Maria Lidia (ULBS), Stoia Anca Maria (Producție)</t>
  </si>
  <si>
    <t>Proceeding of the Multidisciplinary conference on Sustainable Development</t>
  </si>
  <si>
    <t>ISBN,  978-88-85813-60-1</t>
  </si>
  <si>
    <t>1020-1032</t>
  </si>
  <si>
    <t>http://docplayer.net/168530482-Scientific-programme.html</t>
  </si>
  <si>
    <t>Îmbunătăţirea calităţii laptelui proaspăt muls la fermele de lapte</t>
  </si>
  <si>
    <t xml:space="preserve"> Simona Liana Butoi, Mihaela Tiţa, </t>
  </si>
  <si>
    <t>Editura Perormantica Iaşi, cod CNCSIS 85/acreditat in anul 2008,https://uefiscdi.gov.ro/UserFiles/File/politica%20stiintei/edituri_recunoscute08.pdf</t>
  </si>
  <si>
    <t>ISBN 978-606-685-694-2</t>
  </si>
  <si>
    <t>Povestea malaiului</t>
  </si>
  <si>
    <t>Editura Astra Museum, Sibiu</t>
  </si>
  <si>
    <t>978-606-733-297-1</t>
  </si>
  <si>
    <t>august</t>
  </si>
  <si>
    <t>Influence of Enzymes Action on Primary Quality Indicators of the
Pre-Fermented Grape Juice</t>
  </si>
  <si>
    <t>TIȚA O 1., IANCU M.L. 1, STOIA A.M 2.,1Lucian Blaga” University of Sibiu, Faculty of Agricultural Sciences, Food Industry and Environmental Protection, 5-7,
Ion Raţiu Street, Sibiu, 550012, (ROMÂNIA)
Email: ovidiu.tita@ulbsibiu.ro, 2(din afara instituției )</t>
  </si>
  <si>
    <t>978-88-85813-60-1</t>
  </si>
  <si>
    <t>https://www.filodiritto.com/benefits-your-conferences</t>
  </si>
  <si>
    <t>Iancu Maria</t>
  </si>
  <si>
    <t>Substanțe pectice și enzime pectinolotice la prelucrarea fructelor pentru sucuri și vin</t>
  </si>
  <si>
    <t>Iancu Maria Lidia, Tița Ovidiu, Stoia Anca Maria</t>
  </si>
  <si>
    <t>Editura Performantica (acreditată CNCSIS), Iași, cod 85</t>
  </si>
  <si>
    <t xml:space="preserve"> ISBN: 978-606-685-677-5</t>
  </si>
  <si>
    <r>
      <t>MARIA LIDIA IANCU
, MIHAI OGNEAN
,GÜNTER HAUBELT(mediu de afaceri- Germania)</t>
    </r>
    <r>
      <rPr>
        <sz val="10"/>
        <rFont val="Arial Narrow"/>
        <family val="2"/>
      </rPr>
      <t xml:space="preserve">
</t>
    </r>
  </si>
  <si>
    <t>FFAA2</t>
  </si>
  <si>
    <t xml:space="preserve">DOUGH RHEOLOGICAL PROPERTIES OF BROWN 
FLOUR TYPE 1250 WITH ADDITIVES, STUDIED WITH 
THE HAUBELT FLOURGRAPH E7 AND BRABENDER 
EXTENSOGRAPH </t>
  </si>
  <si>
    <t>Turkish Journal of Agriculture - Food Science and Technology, 7(2): 209-213, 2019
TurkishProperties of Flour used in Flat Bread (Gaziantep pita) Production
Hatice Pekmez</t>
  </si>
  <si>
    <t>DOI: https://doi.org/10.24925/turjaf.v7i2.209-213.2195</t>
  </si>
  <si>
    <t>http://www.agrifoodscience.com/index.php/TURJAF/issue/view/75/showToc</t>
  </si>
  <si>
    <r>
      <rPr>
        <sz val="10"/>
        <rFont val="Arial Narrow"/>
        <family val="2"/>
      </rPr>
      <t>Iancu Maria Lidia</t>
    </r>
    <r>
      <rPr>
        <sz val="10"/>
        <rFont val="Arial Narrow"/>
        <family val="2"/>
      </rPr>
      <t xml:space="preserve">
</t>
    </r>
  </si>
  <si>
    <t>Using apple (Malus domestica), pumpkin (Cucurbita maxima) and cinnamon (Cinnamom vertum) to obtain an innovative jam-like food product</t>
  </si>
  <si>
    <t xml:space="preserve">
Zagazig J. Agric. Res., Vol. 46 No. (2) 2019</t>
  </si>
  <si>
    <t>https://zjar.journals.ekb.eg/</t>
  </si>
  <si>
    <t>https://zjar.journals.ekb.eg/browse?_action=export</t>
  </si>
  <si>
    <t>Produs natural alimentar, dietetic din flori de soc proaspete</t>
  </si>
  <si>
    <t>Iancu Maria Lidia (Universitatea ”Lucian Blaga” din Sibiu)</t>
  </si>
  <si>
    <t>nr.19555 din  21 Mai 2019</t>
  </si>
  <si>
    <t>Iancu Maria Lidia</t>
  </si>
  <si>
    <t>Acta Universitatis Cibiensis. Serie E: Food Technology</t>
  </si>
  <si>
    <t>Website https://content.sciendo.com/view/journals/aucft/aucft-overview.xml</t>
  </si>
  <si>
    <t>Drumul ardeiullui  roșu gras către dulceață</t>
  </si>
  <si>
    <t>Tulbure Anca</t>
  </si>
  <si>
    <t>A Turtureanu, C Georgescu, L Oprean</t>
  </si>
  <si>
    <r>
      <t>A Kumar</t>
    </r>
    <r>
      <rPr>
        <b/>
        <sz val="11"/>
        <color indexed="8"/>
        <rFont val="Calibri"/>
        <family val="2"/>
      </rPr>
      <t xml:space="preserve">, A Balouch, AA Pathan, …., </t>
    </r>
    <r>
      <rPr>
        <sz val="11"/>
        <rFont val="Calibri"/>
        <family val="2"/>
      </rPr>
      <t>Remediation of Nickel ion from wastewater by applying various techniques: a review</t>
    </r>
    <r>
      <rPr>
        <sz val="11"/>
        <color indexed="8"/>
        <rFont val="Calibri"/>
        <family val="2"/>
      </rPr>
      <t>, Acta chemica Malaysia, 2019, Volume 3: Issue 1</t>
    </r>
  </si>
  <si>
    <t>https://content.sciendo.com/view/journals/acmy/3/1/article-p1.xml</t>
  </si>
  <si>
    <t>Turtureanu Adrian</t>
  </si>
  <si>
    <t>Cortul gusturilor. Prezentarea și aprecierea senzorială a musturilor autohtone</t>
  </si>
  <si>
    <t>Tița Ovidiu, Tița Mihaela, Șandru Daniela, Adelina Constantinescu, Turtureanu Adrian</t>
  </si>
  <si>
    <r>
      <rPr>
        <b/>
        <sz val="10"/>
        <rFont val="Arial Narrow"/>
        <family val="2"/>
      </rPr>
      <t>Petronela-Bianca Pavel (ULBS, Sibiu)</t>
    </r>
    <r>
      <rPr>
        <sz val="10"/>
        <rFont val="Arial Narrow"/>
        <family val="2"/>
      </rPr>
      <t>, Markus Puschenreiter (BOKU, Viena), Walter W Wenzel (BOKU, Viena), Elena Diacu (Politehnica, Bucuresti ), Constantin Horia Barbu (ULBS, Sibiu)</t>
    </r>
  </si>
  <si>
    <t>Aided phytostabilization using Miscanthus sinensis× giganteus on heavy metal-contaminated soils</t>
  </si>
  <si>
    <t>Wang, LW (Wang, Liuwei)[ 1 ] ; Hou, DY (Hou, Deyi)[ 1 ] ; Shen, ZT (Shen, Zhengtao)[ 1 ] ; Zhu, J (Zhu, Jin)[ 1 ] ; Jia, XY (Jia, Xiyue)[ 1 ] ; Ok, YS (Ok, Yong Sik)[ 2,3 ] ; Tack, FMG (Tack, Filip M. G.)[ 4 ] ; Rinklebe, J (Rinklebe, Joerg)[ 5,6 ], Field trials of phytomining and phytoremediation: A critical review of influencing factors and effects of additives, CRITICAL REVIEWS IN ENVIRONMENTAL SCIENCE AND TECHNOLOGY,Published online: 23 Dec 2019</t>
  </si>
  <si>
    <t>https://www.tandfonline.com/doi/abs/10.1080/10643389.2019.1705724</t>
  </si>
  <si>
    <t> WOS:000503930200001</t>
  </si>
  <si>
    <t>Sitarz-Palczak, E (Sitarz-Palczak, E.)[ 1 ] ; Galas, D (Galas, D.)[ 1 ] ; Kalembkiewicz, J (Kalembkiewicz, J.)[ 1 ], Study of potential availability of heavy metals to phytoremediation to use of ash from biomass combustion,GLOBAL NEST JOURNAL, Volume: 21 Issue: 4 Pages: 430-437, DOI:10.30955/gnj.002632, Published:DEC 2019</t>
  </si>
  <si>
    <t>https://journal.gnest.org/sites/default/files/Submissions/gnest_02632/gnest_02632_published.pdf</t>
  </si>
  <si>
    <t> WOS:000506145600002</t>
  </si>
  <si>
    <t>Andrejic, G (Andrejic, Gordana)[ 1 ] ; Sinzar-Sekulic, J (Sinzar-Sekulic, Jasmina)[ 2 ] ; Prica, M (Prica, Milijana)[ 2 ] ; Dzeletovic, Z (Dzeletovic, Zeljko)[ 1 ] ; Rakic, T (Rakic, Tamara)[ 2 ], Phytoremediation potential and physiological response of Miscanthus x giganteus cultivated on fertilized and non-fertilized flotation tailings,ENVIRONMENTAL SCIENCE AND POLLUTION RESEARCH, Volume: 26 Issue: 33 Pages: 34658-34669 Special Issue: SI,DOI: 10.1007/s11356-019-06543-7, Published:NOV 2019</t>
  </si>
  <si>
    <t>https://link.springer.com/content/pdf/10.1007/s11356-019-06543-7.pdf</t>
  </si>
  <si>
    <t> WOS:000507273700088</t>
  </si>
  <si>
    <t>Wasilkowski, D (Wasilkowski, Daniel)[ 1 ] ; Nowak, A (Nowak, Anna)[ 2 ] ; Michalska, J (Michalska, Justyna)[ 1 ] ; Mrozik, A (Mrozik, Agnieszka)[ 1 ], Ecological restoration of heavy metal-contaminated soil using Na-bentonite and green compost coupled with the cultivation of the grass Festuca arundinacea,ECOLOGICAL ENGINEERING,Volume: 138 Pages: 420-433,DOI: 10.1016/j.ecoleng.2019.08.004, Published:NOV 2019</t>
  </si>
  <si>
    <t>https://pdf.sciencedirectassets.com/271742/1-s2.0-S0925857419X00117/1-s2.0-S0925857419302812/main.pdf?X-Amz-Security-Token=IQoJb3JpZ2luX2VjEE4aCXVzLWVhc3QtMSJGMEQCID7Or7iJf0FGX9lS9fAA%2FHLshq74yQyu%2BvUVaptrmR7MAiBFpnlxvFFmGN5HiDTEu%2BwnYsUb0trXCp0WH0%2FKqbJZuyq0Awh3EAMaDDA1OTAwMzU0Njg2NSIMcWS1SZq1NhTs%2FmBLKpEDhBG3zhIivfcdq6KbTtSBuPLRo6mp4yYdXPSU048Lmbit0nhiBgea4%2F9rGXwsQtRVo1m%2F7MpI4m%2BZ4PykAbfxEs%2FAq8D%2FZ2s9fRtg6lXuOF%2FqLKhXz%2B7Y3nTW5FgnfvhssdkBecjREWrPlGylxYAyzwEbEaDbeBBmQEfv5F%2FwObtSmyKVg2HKD2r2pAM343li1Wel3GMytXvpKvwUXl6gBq91qcJuJMFitm1M2ITRFCSYZ3CC2pmT%2BMuYXJMw7D0uVA1rJxeHyYO0ydLPIQdwBKglP8%2BA5DaIYakMdwLAw9hLelGq0IXhki1g6WeuIZjm%2Bt%2F1daTL5XC0WuG0DAGjuP%2Fp6Yy2E%2F%2FUvR3pTN1juAEN46TDL1fBOuZPtwRmnau%2Fro0o%2BSLMXw6GtmqVdx0L7THto4nuHamUAL0v9YiH20bujdOQG67wGK6VmBQpROMrLc05KqdQ0ACGUPB3VwoqnQ%2FQaT0ozRWLJ744FjptlNL61FQ8698iMBImtQrndCgtpN1xTp2B2h5pMf3YzCIgrsYwqOGL9QU67AH2rpgy3YU4hy7nnxZoHtjpoju9Xp3bovURNsXt0%2FkhzjxswXzAD074timj5vN1gK5ogMvjtU%2BEvhaGKOr061NtUIB%2BSaLN%2Bv5vVFHMCkU1MDeOaNgorRHHW43zg9WdG3TtDi9uQI%2Br1YBK2hzjbLdYIONrGQPAAYIH3RLZmyjHLzd7zdwiLFyZ2mKS84n1ugDD9mfwXWWgOOuwfqfbNYTiBIXUpZhHJG1ATViTWq%2F4S9UjcOxnheqYnB%2BZC4L%2B1sfQM993i7OtAHNhRtJGi9VN2adJ7DRZJFNezuOdss1yZnc4J7ZtDkbmHM6Ung%3D%3D&amp;X-Amz-Algorithm=AWS4-HMAC-SHA256&amp;X-Amz-Date=20200424T144121Z&amp;X-Amz-SignedHeaders=host&amp;X-Amz-Expires=300&amp;X-Amz-Credential=ASIAQ3PHCVTYQ3OELMMH%2F20200424%2Fus-east-1%2Fs3%2Faws4_request&amp;X-Amz-Signature=fc77d0f7b5a21ecb9ebf39fa6ba3c9c0b8b103c47903619e32b2bc78ae6d43f0&amp;hash=6aa323d77285e81b98f0fe76a286a024c09961049669c206402e222677f9cfe8&amp;host=68042c943591013ac2b2430a89b270f6af2c76d8dfd086a07176afe7c76c2c61&amp;pii=S0925857419302812&amp;tid=spdf-61394f3b-b747-445c-814b-556e7f629ec7&amp;sid=be9cba76116198438f8b04d03ddf3bc92fe2gxrqb&amp;type=client</t>
  </si>
  <si>
    <t>WOS:000485660800045</t>
  </si>
  <si>
    <t>Wasilkowski, D (Wasilkowski, Daniel)[ 1 ] ; Nowak, A (Nowak, Anna)[ 2 ] ; Michalska, J (Michalska, Justyna)[ 1 ] ; Mrozik, A (Mrozik, Agnieszka)[ 1 ],Ecological restoration of heavy metal-contaminated soil using Na-bentonite and green compost coupled with the cultivation of the grass Festuca arundinacea, ECOLOGICAL ENGINEERING, Volume: 138 Pages: 420-433,DOI: 10.1016/j.ecoleng.2019.08.004,Published:NOV 2019</t>
  </si>
  <si>
    <t>https://www.sciencedirect.com/science/article/pii/S0925857419302812/pdfft?casa_token=YuM1gy_WsK8AAAAA:IwccKcA3QG-4-D-lTpze49uqnvitLcbaXuApffuvS99Lk7FiCTXa7pPD3HXFvPsJhbWZcNgTc5I&amp;md5=c8706fd786656c3c556de8535406eff5&amp;pid=1-s2.0-S0925857419302812-main.pdf</t>
  </si>
  <si>
    <t>Vigliaturo, R (Vigliaturo, Ruggero)[ 1 ] ; Kehrli, D (Kehrli, Damaris)[ 2 ] ; Garra, P (Garra, Patxi)[ 3 ] ; Dieterlen, A (Dieterlen, Alain)[ 3 ] ; Trouve, G (Trouve, Gwenaelle)[ 2 ] ; Dietze, V (Dietze, Volker)[ 4 ] ; Wilson, JP (Wilson, Jonathan P.)[ 5 ] ; Giere, R (Giere, Reto)[ 1,6 ],Opaline phytoliths in Miscanthus sinensis and its cyclone ash from a biomass-combustion facility,INDUSTRIAL CROPS AND PRODUCTS,
Volume: 139,Article Number: UNSP 111539, DOI: 10.1016/j.indcrop.2019.111539,Published:NOV 1 2019</t>
  </si>
  <si>
    <t>https://www.sciencedirect.com/science/article/pii/S0926669019305503/pdfft?casa_token=k3ZMY5bJYlAAAAAA:rsqruMRZ2p8fNUTPaDFxfy_2kTEILLVCATcETtY0_pgAf7uPO1VEOhtWsl7-qqaLGAMFV6hFlhk&amp;md5=80feabe502ce89cd4ad5bd702b29e2de&amp;pid=1-s2.0-S0926669019305503-main.pdf</t>
  </si>
  <si>
    <t>WOS:000484646900068</t>
  </si>
  <si>
    <t xml:space="preserve">Zhao, AQ (Zhao, Anqi)[ 1 ] ; Gao, LY (Gao, Lingyun)[ 2 ] ; Chen, BQ (Chen, Buqing)[ 1 ] ; Feng, L (Feng, Liu)[ 1 ], Phytoremediation potential of Miscanthus sinensis for mercury-polluted sites and its impacts on soil microbial community,ENVIRONMENTAL SCIENCE AND POLLUTION RESEARCH, Volume: 26 Issue: 34 Pages: 34818-34829, DOI: 10.1007/s11356-019-06563-3,Published:DEC 2019,
</t>
  </si>
  <si>
    <t>https://link.springer.com/content/pdf/10.1007/s11356-019-06563-3.pdf</t>
  </si>
  <si>
    <t>WOS:000492581800001</t>
  </si>
  <si>
    <t>Rusinowski, S (Rusinowski, S.)[ 1 ] ; Krzyzak, J (Krzyzak, J.)[ 1 ] ; Sitko, K (Sitko, K.)[ 2 ] ; Kalaji, HM (Kalaji, H. M.)[ 3 ] ; Jensen, E (Jensen, E.)[ 4 ] ; Pogrzeba, M (Pogrzeba, M.)[ 1 ],Cultivation of C4 perennial energy grasses on heavy metal contaminated arable land: Impact on soil, biomass, and photosynthetic traits,ENVIRONMENTAL POLLUTION, Volume: 250 Pages: 300-311, DOI: 10.1016/j.envpol.2019.04.048</t>
  </si>
  <si>
    <t>https://www.sciencedirect.com/science/article/pii/S0269749119304713/pdfft?casa_token=q0s_AdtU6oUAAAAA:W_wHaRWOMI84VTUnoPpa7zA-O1xrNbanFj6aNarF5ANomYX2Y0OWVrh6SXwux643YJCtHPxrY3U&amp;md5=e47e701cb8b5a2ed9982d588d97c8383&amp;pid=1-s2.0-S0269749119304713-main.pdf</t>
  </si>
  <si>
    <t>WOS:000471088200032</t>
  </si>
  <si>
    <t>Pulighe, G (Pulighe, Giuseppe)[ 1 ] ; Bonati, G (Bonati, Guido)[ 1 ] ; Colangeli, M (Colangeli, Marco)[ 2 ] ; Morese, MM (Morese, Maria Michela)[ 2 ] ; Traverso, L (Traverso, Lorenzo)[ 2 ] ; Lupia, F (Lupia, Flavio)[ 1 ] ; Khawaja, C (Khawaja, Cosette)[ 3 ] ; Janssen, R (Janssen, Rainer)[ 3 ] ; Fava, F (Fava, Francesco)[ 4 ], Ongoing and emerging issues for sustainable bioenergy production on marginal lands in the Mediterranean regions, RENEWABLE &amp; SUSTAINABLE ENERGY REVIEWS, Volume: 103 Pages: 58-70, DOI: 10.1016/j.rser.2018.12.043,  Published:APR 2019</t>
  </si>
  <si>
    <t>https://reader.elsevier.com/reader/sd/pii/S1364032118308384?token=3644227C097F3F16189C2BFA218023AFE039C682036158B0D73719B7621A66DC3927061FEB5489B8759D73D544EC8EEE</t>
  </si>
  <si>
    <t>WOS:000456745900006</t>
  </si>
  <si>
    <t xml:space="preserve">Andrejic, G (Andrejic, Gordana)[ 1 ] ; Sinzar-Sekulic, J (Sinzar-Sekulic, Jasmina)[ 2 ] ; Prica, M (Prica, Milijana)[ 2 ] ; Gajic, G (Gajic, Gordana)[ 3 ] ; Dzeletovic, Z (Dzeletovic, Zeljko)[ 1 ] ; Rakic, T (Rakic, Tamara)[ 2 ], Assessment of the adaptive and phytoremediation potential of Miscanthusxgiganteus grown in flotation tailings, </t>
  </si>
  <si>
    <t>http://www.serbiosoc.org.rs/arch/index.php/abs/article/view/4468/pdf_271</t>
  </si>
  <si>
    <t>WOS:000505766800012</t>
  </si>
  <si>
    <t>Marta PogrzebaE, Jacek Krzyżak,  Szymon RusinowskiJon, Paul McCalmont, Elaine Jensen, Energy Crop at Heavy Metal-Contaminated Arable Land as an Alternative for Food and Feed Production: Biomass Quantity and Quality, Plant Metallomics and Functional Omics pp 1-21,  DOI https://doi.org/10.1007/978-3-030-19103-0_1, Springer Nature Switzerland AG 2019</t>
  </si>
  <si>
    <t>https://link.springer.com/chapter/10.1007/978-3-030-19103-0_1</t>
  </si>
  <si>
    <t>Springer Nature Switzerland AG/SCOPUS</t>
  </si>
  <si>
    <t>Pandey, VC (Pandey, Vimal Chandra)[ 1 ] ; Bajpai, O (Bajpai, Omesh)[ 2 ], PHYTOMANAGEMENT OF POLLUTED SITES: MARKET OPPORTUNITIES IN SUSTAINABLE PHYTOREMEDIATION, Phytoremediation: From Theory Toward Practice, Pages: 1-49, DOI: 10.1016/B978-0-12-813912-7.00001-6, Published: 2019, Document Type:Article; Book Chapter</t>
  </si>
  <si>
    <t>https://www.academia.edu/41513453/Phytoremediation_From_Theory_Toward_Practice</t>
  </si>
  <si>
    <t>WOS:000489993200003</t>
  </si>
  <si>
    <r>
      <t>Jasmin KarerEmail authorAnna WawraFranz ZehetnerGerald DunstMario Wagner</t>
    </r>
    <r>
      <rPr>
        <b/>
        <sz val="10"/>
        <rFont val="Arial Narrow"/>
        <family val="2"/>
      </rPr>
      <t xml:space="preserve"> Petronela-Bianca Pavel </t>
    </r>
    <r>
      <rPr>
        <sz val="10"/>
        <rFont val="Arial Narrow"/>
        <family val="2"/>
      </rPr>
      <t>(ULBS, Sibiu)Markus PuschenreiterWolfgang Friesl-HanlGerhard Soja</t>
    </r>
  </si>
  <si>
    <t>Effects of biochars and compost mixtures and inorganic additives on immobilisation of heavy metals in contaminated soils</t>
  </si>
  <si>
    <t>Liu, L (Liu, Ling)[ 1 ] ; Wang, SQ (Wang, Siqi)[ 2 ] ; Guo, XP (Guo, Xiaoping)[ 3,4 ] ; Wang, HJ (Wang, Hongjie)[ 1 ], Comparison of the effects of different maturity composts on soil nutrient, plant growth and heavy metal mobility in the contaminated soil, JOURNAL OF ENVIRONMENTAL MANAGEMENT, Volume: 250, Article Number: UNSP 109525, DOI: 10.1016/j.jenvman.2019.109525, Published:NOV 15 2019</t>
  </si>
  <si>
    <t>https://www.sciencedirect.com/science/article/pii/S0301479719312435/pdfft?casa_token=66t2OOB1UAEAAAAA:8vGm_iPBlRiM6ZOLlndd3k1s80uIlAN_gmV5TWkZxcjAC1gfPGGY0ZuPwwcISjiitHZ0YnGSpps&amp;md5=103163ec6a7183591935889387fda771&amp;pid=1-s2.0-S0301479719312435-main.pdf</t>
  </si>
  <si>
    <t> WOS:000497253000050</t>
  </si>
  <si>
    <t>El-Naggar, A (El-Naggar, Ali)[ 1,2,3 ] ; El-Naggar, AH (El-Naggar, Ahmed Hamdy)[ 3,4 ] ; Shaheen, SM (Shaheen, Sabry M.)[ 5,6,7 ] ; Sarkar, B (Sarkar, Binoy)[ 8,9 ] ; Chang, SX (Chang, Scott X.)[ 10 ] ; Tsang, DCW (Tsang, Daniel C. W.)[ 11 ] ; Rinklebe, J (Rinklebe, Joerg)[ 6,12 ] ; Ok, YS (Ok, Yong Sik)[ 1,2 ], Biochar composition-dependent impacts on soil nutrient release, carbon mineralization, and potential environmental risk: A review, JOURNAL OF ENVIRONMENTAL MANAGEMENT,Volume: 241 Pages: 458-467, DOI: 10.1016/j.jenvman.2019.02.044,
Published:JUL 1 2019</t>
  </si>
  <si>
    <t>https://www.sciencedirect.com/science/article/pii/S0301479719301951/pdfft?casa_token=GSjkNh6KBXMAAAAA:X22eSB4dMvLrhlpRtkcj-_j9wMa0L-d_7RSWsvllMx3hYqaoEy7bw-a9xFS2E2OaPtHci6DWvpI&amp;md5=2fb275a23aa20aae4ba5f5eccde1b765&amp;pid=1-s2.0-S0301479719301951-main.pdf</t>
  </si>
  <si>
    <t>WOS:000469896300046</t>
  </si>
  <si>
    <t>Hamid, Y (Hamid, Yasir)[ 1 ] ; Tang, L (Tang, Lin)[ 1 ] ; Sohail, MI (Sohail, Muhammad Irfan)[ 2 ] ; Cao, XR (Cao, Xuerui)[ 1 ] ; Hussain, B (Hussain, Bilal)[ 1 ] ; Aziz, MZ (Aziz, Muhammad Zahir)[ 2 ] ; Usman, M (Usman, Muhammad)[ 2,3 ] ; He, ZL (He, Zhen-li)[ 4 ] ; Yang, XE (Yang, Xiaoe)[ 1 ], An explanation of soil amendments to reduce cadmium phytoavailability and transfer to food chain,  SCIENCE OF THE TOTAL ENVIRONMENT, Volume: 660 Pages: 80-96, DOI: 10.1016/j.scitotenv.2018.12.419, Published:APR 10 2019</t>
  </si>
  <si>
    <t>https://www.sciencedirect.com/science/article/pii/S0048969718353154/pdfft?casa_token=PJ-nkqXNjxUAAAAA:RZ7-Ejq2pMs8HsZxY_pR25AloPxxkDcK_zeLlloHjaI0T06tH-ziUBr4pSIuBHk8J853bC0L3ss&amp;md5=f0325fd657f1d0a828d756cd58074818&amp;pid=1-s2.0-S0048969718353154-main.pdf</t>
  </si>
  <si>
    <t>WOS:000457725700010</t>
  </si>
  <si>
    <t>Garcia-Delgado, C (Garcia-Delgado, C.)[ 1,3 ] ; Fresno, T (Fresno, T.)[ 1 ] ; Rodriguez-Santamaria, JJ (Rodriguez-Santamaria, J. J.)[ 1 ] ; Diaz, E (Diaz, E.)[ 2 ] ; Mohedano, AF (Mohedano, A. F.)[ 2 ] ; Moreno-Jimenez, E (Moreno-Jimenez, E.)[ 1 ], Co-application of activated carbon and compost to contaminated soils: toxic elements mobility and PAH degradation and availability, INTERNATIONAL JOURNAL OF ENVIRONMENTAL SCIENCE AND TECHNOLOGY, Volume: 16 Issue: 2 Pages: 1057-1068, DOI: 10.1007/s13762-018-1751-6, Published:FEB 2019</t>
  </si>
  <si>
    <t>https://kopernio.com/viewer?doi=10.1007%2Fs13762-018-1751-6&amp;token=WzIyMzI4OTMsIjEwLjEwMDcvczEzNzYyLTAxOC0xNzUxLTYiXQ.pLbHy6qplJxCJ_YbkXvKI6WDMBY, https://link.springer.com/content/pdf/10.1007/s13762-018-1751-6.pdf</t>
  </si>
  <si>
    <t> WOS:000457290400038</t>
  </si>
  <si>
    <t>Forjan, R (Forjan, Ruben)[ 1 ] ; Rodriguez-Vila, A (Rodriguez-Vila, Alfonso)[ 1 ] ; Covelo, EF (Covelo, Emma F.)[ 1 ], Increasing the Nutrient Content in a Mine Soil Through the Application of Technosol and Biochar and Grown with Brassica juncea L., WASTE AND BIOMASS VALORIZATION, Volume: 10 Issue: 1 Pages: 103-119DOI: 10.1007/s12649-017-0027-6, Published:JAN 2019</t>
  </si>
  <si>
    <t>https://link.springer.com/content/pdf/10.1007/s12649-017-0027-6.pdf</t>
  </si>
  <si>
    <t> WOS:000456982500011</t>
  </si>
  <si>
    <t>Altaf Hussain Lahoria, Zengqiang Zhanga,⁎, Sabry M. Shaheenb,c,d,⁎, Jörg Rinklebeb,e,⁎,Zhanyu Guoa, Ronghua Lia, Amanullah Maharf, Zhen Wangg, Chunyan Rena, Shenshen Mia,Tao Liua, Ren Jing, Mono-and co-applications of Ca-bentonite with zeolite, Ca-hydroxide, and tobacco biochar affect phytoavailability and uptake of copper and lead in a gold mine-polluted soil, Journal of Hazardous Materials
Volume 374, 15 July 2019, Pages 401-411</t>
  </si>
  <si>
    <t>https://pdf.sciencedirectassets.com/271390/1-s2.0-S0304389419X00084/1-s2.0-S0304389419304856/main.pdf?X-Amz-Security-Token=IQoJb3JpZ2luX2VjEFAaCXVzLWVhc3QtMSJGMEQCIEcc0Tno42oTeEWn%2Fp1jYy%2F2tNCQSzeO9P1c7oeuaUqoAiA6A%2Bo9xdNRs91dQA5kine6O4CNsQlzIUUhZRYBkFQBDCq0Awh5EAMaDDA1OTAwMzU0Njg2NSIMPq1saml%2F6kujrJIUKpED9le2dYiKRd0Rhw2Lia84Yb3L3tFGgXVZfIwTSggEbShcj02iTu01bNow3R345zY0Ab2Bm3OZl7RpiiAmlkpZEFOr%2F5twwnyGolIRG6Cc7AIB8ca5OV6bw3RLvH%2Fu232hosEUrYEatOvEiwzctnYcR1ofM3dLTUfPXnJZ52SSy7tbMD4BTnNaePeV0Pbha7T4IFYCegVzRDW%2Fe4KAw9S8tP%2B6VbkdcMMilaoUf4CebaRDpDbjPs9K91uXP9rnv2UF4ZjabfYvFtFO5o7MMdBI5Rchc3eo5XCLMPUrYrs7Qh0WTiHsFgcy66Bt1tpNsdf10NfHUuy1EDy1%2FGOuPJlL4OoycKdbcuUABZCAj6Q%2BUPkZNd2VmGlpoEQdGUV301ljPYYE1VnS%2FbEDscUdSArb4IFY1kSGpJg2NFXJsTXEHlQPXeG1R7j5Fm3MTjK5oSD%2BbRaxkHGtje%2BnGXl7RYJdb45yLxx9d4vumeyoLklukPACQrl69Qg8CDvv%2BJn0QryOKyNUjXGSmXnlrTSUjnFqc80wqo%2BM9QU67AF%2FzVRX7YsVXHKeb5iO7fBJYTSuHAYfO0xLSsL%2BvDAVZO%2Fbou4ABo37QcvRD8mkGhYGAw8GAUGQ8%2FU2RxZ2eHHjFrP05njJr%2BZBP9N%2BxOVkZKfu9SWLwZ5ahYInciQ2q0hHqjJ6UwsNEBLQi2FhIYcSpdwz8xkVVEzcRbf525O3itr%2BZZMDAAEqSwIps4dNGXFkEgM9BIWjP%2BRwtS8I%2Bcr%2FLrlmDo2vyQXrDCM4ntmPg2JiPYaV%2BpzRHvoLsBxfcCR%2FH6BRihTPrX5FoXuU22W%2BJEZAqQ9JPY4PzPX6yhAoMydpsFkkccj1vcBK%2FA%3D%3D&amp;X-Amz-Algorithm=AWS4-HMAC-SHA256&amp;X-Amz-Date=20200424T170930Z&amp;X-Amz-SignedHeaders=host&amp;X-Amz-Expires=300&amp;X-Amz-Credential=ASIAQ3PHCVTYZIF3TSNF%2F20200424%2Fus-east-1%2Fs3%2Faws4_request&amp;X-Amz-Signature=c3f51278c327cc4401039cdcacc4b0f56b36fdd915dd05530af24ba908339de8&amp;hash=4e099b45fb508ac4c6e531768519fc88c08fae2e32207a04bc08d48ae97b0bdf&amp;host=68042c943591013ac2b2430a89b270f6af2c76d8dfd086a07176afe7c76c2c61&amp;pii=S0304389419304856&amp;tid=spdf-bd380541-8efa-42da-87a5-b8e41993af1b&amp;sid=be9cba76116198438f8b04d03ddf3bc92fe2gxrqb&amp;type=client</t>
  </si>
  <si>
    <t>WOS:000472694500045</t>
  </si>
  <si>
    <t>Xiangdong Meng, Qunxing Huang, Jie Xu, Huaping Gao &amp; Jianhua Yan, A review of phosphorus recovery from different thermal treatment products of sewage sludge, Waste Disposal &amp; Sustainable Energy volume 1, pages 99–115 (2019)</t>
  </si>
  <si>
    <t>https://link.springer.com/content/pdf/10.1007/s42768-019-00007-x.pdf</t>
  </si>
  <si>
    <t>Springer Nature /SCOPUS</t>
  </si>
  <si>
    <r>
      <rPr>
        <b/>
        <sz val="10"/>
        <rFont val="Arial Narrow"/>
        <family val="2"/>
      </rPr>
      <t>Petronela-Bianca Pavel</t>
    </r>
    <r>
      <rPr>
        <sz val="10"/>
        <rFont val="Arial Narrow"/>
        <family val="2"/>
      </rPr>
      <t>, Elena Diacu, Constantin Horia Barbu</t>
    </r>
  </si>
  <si>
    <t>Long-term effects on the fractionation and mobility of heavy metals in a polluted soil treated with bauxite residues</t>
  </si>
  <si>
    <t>Xing Jinfeng, Canglong, Ren Jinghua, Research progress on the stability of chemical passivation remediation of heavy metal contaminated farmland soil, (Soils), 2019, 51(2): 224–234, DOI: 10.13758/j.cnki.tr.2019.02.003</t>
  </si>
  <si>
    <t>http://soils.issas.ac.cn/tr/ch/reader/create_pdf.aspx?file_no=tr201711240532&amp;flag=1&amp;year_id=2019&amp;quarter_id=2</t>
  </si>
  <si>
    <t>Vecerdea Petronela</t>
  </si>
  <si>
    <t>Aparatură, tehnică și metode de cercetare/Aparate folosite în analize pe diferite teme de cercetare.</t>
  </si>
  <si>
    <t>VECERDEA (PAVEL) Peronela-Bianca</t>
  </si>
  <si>
    <t>Noaptea Cercetatorilor 2019</t>
  </si>
  <si>
    <t>Maria-Mihaela Antofie</t>
  </si>
  <si>
    <t>link</t>
  </si>
  <si>
    <t>Maria-Mihaela Antofie, Camelia Sava</t>
  </si>
  <si>
    <t>Balneary Tourism, a Chance for Sustainable Regional Development</t>
  </si>
  <si>
    <t>26th International Economic Conference – IECS 2019</t>
  </si>
  <si>
    <t> https://easychair.org/smart-program/IECS2019/</t>
  </si>
  <si>
    <t>Romanian Biotehnological Letters</t>
  </si>
  <si>
    <t>https://www.rombio.org/</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</si>
</sst>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0\ &quot;RON&quot;_);\(#,##0\ &quot;RON&quot;\)"/>
    <numFmt numFmtId="171" formatCode="#,##0\ &quot;RON&quot;_);[Red]\(#,##0\ &quot;RON&quot;\)"/>
    <numFmt numFmtId="172" formatCode="#,##0.00\ &quot;RON&quot;_);\(#,##0.00\ &quot;RON&quot;\)"/>
    <numFmt numFmtId="173" formatCode="#,##0.00\ &quot;RON&quot;_);[Red]\(#,##0.00\ &quot;RON&quot;\)"/>
    <numFmt numFmtId="174" formatCode="_ * #,##0_)\ &quot;RON&quot;_ ;_ * \(#,##0\)\ &quot;RON&quot;_ ;_ * &quot;-&quot;_)\ &quot;RON&quot;_ ;_ @_ "/>
    <numFmt numFmtId="175" formatCode="_ * #,##0_)_ ;_ * \(#,##0\)_ ;_ * &quot;-&quot;_)_ ;_ @_ "/>
    <numFmt numFmtId="176" formatCode="_ * #,##0.00_)\ &quot;RON&quot;_ ;_ * \(#,##0.00\)\ &quot;RON&quot;_ ;_ * &quot;-&quot;??_)\ &quot;RON&quot;_ ;_ @_ "/>
    <numFmt numFmtId="177" formatCode="_ * #,##0.00_)_ ;_ * \(#,##0.00\)_ ;_ * &quot;-&quot;??_)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l_e_i_-;\-* #,##0\ _l_e_i_-;_-* &quot;-&quot;\ _l_e_i_-;_-@_-"/>
    <numFmt numFmtId="187" formatCode="_-* #,##0.00\ _l_e_i_-;\-* #,##0.00\ _l_e_i_-;_-* &quot;-&quot;??\ _l_e_i_-;_-@_-"/>
    <numFmt numFmtId="188" formatCode="#,##0\ &quot;RON&quot;;\-#,##0\ &quot;RON&quot;"/>
    <numFmt numFmtId="189" formatCode="#,##0\ &quot;RON&quot;;[Red]\-#,##0\ &quot;RON&quot;"/>
    <numFmt numFmtId="190" formatCode="#,##0.00\ &quot;RON&quot;;\-#,##0.00\ &quot;RON&quot;"/>
    <numFmt numFmtId="191" formatCode="#,##0.00\ &quot;RON&quot;;[Red]\-#,##0.00\ &quot;RON&quot;"/>
    <numFmt numFmtId="192" formatCode="_-* #,##0\ &quot;RON&quot;_-;\-* #,##0\ &quot;RON&quot;_-;_-* &quot;-&quot;\ &quot;RON&quot;_-;_-@_-"/>
    <numFmt numFmtId="193" formatCode="_-* #,##0\ _R_O_N_-;\-* #,##0\ _R_O_N_-;_-* &quot;-&quot;\ _R_O_N_-;_-@_-"/>
    <numFmt numFmtId="194" formatCode="_-* #,##0.00\ &quot;RON&quot;_-;\-* #,##0.00\ &quot;RON&quot;_-;_-* &quot;-&quot;??\ &quot;RON&quot;_-;_-@_-"/>
    <numFmt numFmtId="195" formatCode="_-* #,##0.00\ _R_O_N_-;\-* #,##0.00\ _R_O_N_-;_-* &quot;-&quot;??\ _R_O_N_-;_-@_-"/>
    <numFmt numFmtId="196" formatCode="&quot;RON&quot;#,##0_);\(&quot;RON&quot;#,##0\)"/>
    <numFmt numFmtId="197" formatCode="&quot;RON&quot;#,##0_);[Red]\(&quot;RON&quot;#,##0\)"/>
    <numFmt numFmtId="198" formatCode="&quot;RON&quot;#,##0.00_);\(&quot;RON&quot;#,##0.00\)"/>
    <numFmt numFmtId="199" formatCode="&quot;RON&quot;#,##0.00_);[Red]\(&quot;RON&quot;#,##0.00\)"/>
    <numFmt numFmtId="200" formatCode="_(&quot;RON&quot;* #,##0_);_(&quot;RON&quot;* \(#,##0\);_(&quot;RON&quot;* &quot;-&quot;_);_(@_)"/>
    <numFmt numFmtId="201" formatCode="_(&quot;RON&quot;* #,##0.00_);_(&quot;RON&quot;* \(#,##0.00\);_(&quot;RON&quot;* &quot;-&quot;??_);_(@_)"/>
    <numFmt numFmtId="202" formatCode="[$-F800]dddd\,\ mmmm\ dd\,\ yyyy"/>
    <numFmt numFmtId="203" formatCode="0;[Red]0"/>
    <numFmt numFmtId="204" formatCode="0.00;[Red]0.00"/>
    <numFmt numFmtId="205" formatCode="&quot;Yes&quot;;&quot;Yes&quot;;&quot;No&quot;"/>
    <numFmt numFmtId="206" formatCode="&quot;True&quot;;&quot;True&quot;;&quot;False&quot;"/>
    <numFmt numFmtId="207" formatCode="&quot;On&quot;;&quot;On&quot;;&quot;Off&quot;"/>
    <numFmt numFmtId="208" formatCode="[$€-2]\ #,##0.00_);[Red]\([$€-2]\ #,##0.00\)"/>
    <numFmt numFmtId="209" formatCode="0.0"/>
    <numFmt numFmtId="210" formatCode="0.000"/>
    <numFmt numFmtId="211" formatCode="0.0000"/>
    <numFmt numFmtId="212" formatCode="[$-418]dddd\,\ d\ mmmm\ yyyy"/>
    <numFmt numFmtId="213" formatCode="00000"/>
  </numFmts>
  <fonts count="228">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sz val="10"/>
      <color indexed="12"/>
      <name val="Arial Narrow"/>
      <family val="2"/>
    </font>
    <font>
      <sz val="8"/>
      <name val="Calibri"/>
      <family val="2"/>
    </font>
    <font>
      <sz val="11"/>
      <name val="Calibri"/>
      <family val="2"/>
    </font>
    <font>
      <b/>
      <u val="single"/>
      <sz val="10"/>
      <color indexed="8"/>
      <name val="Arial Narrow"/>
      <family val="2"/>
    </font>
    <font>
      <b/>
      <u val="single"/>
      <sz val="10"/>
      <name val="Arial Narrow"/>
      <family val="2"/>
    </font>
    <font>
      <sz val="11"/>
      <color indexed="10"/>
      <name val="Calibri"/>
      <family val="2"/>
    </font>
    <font>
      <sz val="10"/>
      <color indexed="10"/>
      <name val="Arial Narrow"/>
      <family val="2"/>
    </font>
    <font>
      <u val="single"/>
      <sz val="11"/>
      <color indexed="39"/>
      <name val="Calibri"/>
      <family val="2"/>
    </font>
    <font>
      <sz val="11"/>
      <name val="Arial Narrow"/>
      <family val="2"/>
    </font>
    <font>
      <b/>
      <sz val="11"/>
      <name val="Arial Narrow"/>
      <family val="2"/>
    </font>
    <font>
      <sz val="11"/>
      <color indexed="8"/>
      <name val="Arial Narrow"/>
      <family val="2"/>
    </font>
    <font>
      <i/>
      <sz val="10"/>
      <name val="Arial Narrow"/>
      <family val="2"/>
    </font>
    <font>
      <sz val="10"/>
      <name val="Arial"/>
      <family val="2"/>
    </font>
    <font>
      <sz val="11"/>
      <name val="Times New Roman"/>
      <family val="1"/>
    </font>
    <font>
      <sz val="12"/>
      <color indexed="8"/>
      <name val="Times New Roman"/>
      <family val="1"/>
    </font>
    <font>
      <sz val="10"/>
      <name val="Arial Narrow"/>
      <family val="2"/>
    </font>
    <font>
      <sz val="10"/>
      <name val="Times New Roman"/>
      <family val="1"/>
    </font>
    <font>
      <sz val="10"/>
      <name val="Calibri"/>
      <family val="2"/>
    </font>
    <font>
      <u val="single"/>
      <sz val="11"/>
      <name val="Calibri"/>
      <family val="2"/>
    </font>
    <font>
      <sz val="10"/>
      <color indexed="8"/>
      <name val="Times New Roman"/>
      <family val="1"/>
    </font>
    <font>
      <sz val="10"/>
      <color indexed="63"/>
      <name val="Arial"/>
      <family val="2"/>
    </font>
    <font>
      <sz val="11"/>
      <color indexed="8"/>
      <name val="Times New Roman"/>
      <family val="1"/>
    </font>
    <font>
      <sz val="8"/>
      <color indexed="8"/>
      <name val="Times New Roman"/>
      <family val="1"/>
    </font>
    <font>
      <sz val="8"/>
      <name val="Times New Roman"/>
      <family val="1"/>
    </font>
    <font>
      <u val="single"/>
      <sz val="8"/>
      <color indexed="39"/>
      <name val="Times New Roman"/>
      <family val="1"/>
    </font>
    <font>
      <vertAlign val="superscript"/>
      <sz val="8"/>
      <name val="Times New Roman"/>
      <family val="1"/>
    </font>
    <font>
      <i/>
      <sz val="8"/>
      <color indexed="8"/>
      <name val="Times New Roman"/>
      <family val="1"/>
    </font>
    <font>
      <sz val="10"/>
      <color indexed="8"/>
      <name val="Calibri"/>
      <family val="2"/>
    </font>
    <font>
      <u val="single"/>
      <sz val="11"/>
      <color indexed="16"/>
      <name val="Calibri"/>
      <family val="2"/>
    </font>
    <font>
      <u val="single"/>
      <sz val="10"/>
      <color indexed="39"/>
      <name val="Calibri"/>
      <family val="2"/>
    </font>
    <font>
      <i/>
      <sz val="10"/>
      <color indexed="8"/>
      <name val="Arial Narrow"/>
      <family val="2"/>
    </font>
    <font>
      <sz val="10"/>
      <color indexed="56"/>
      <name val="Arial Narrow"/>
      <family val="2"/>
    </font>
    <font>
      <sz val="8"/>
      <color indexed="63"/>
      <name val="Times New Roman"/>
      <family val="1"/>
    </font>
    <font>
      <b/>
      <sz val="8"/>
      <name val="Times New Roman"/>
      <family val="1"/>
    </font>
    <font>
      <b/>
      <sz val="8"/>
      <color indexed="8"/>
      <name val="Times New Roman"/>
      <family val="1"/>
    </font>
    <font>
      <sz val="8"/>
      <color indexed="8"/>
      <name val="Arial Narrow"/>
      <family val="2"/>
    </font>
    <font>
      <b/>
      <sz val="8"/>
      <name val="Arial Narrow"/>
      <family val="2"/>
    </font>
    <font>
      <vertAlign val="superscript"/>
      <sz val="8"/>
      <color indexed="8"/>
      <name val="Times New Roman"/>
      <family val="1"/>
    </font>
    <font>
      <sz val="8"/>
      <color indexed="28"/>
      <name val="Times New Roman"/>
      <family val="1"/>
    </font>
    <font>
      <i/>
      <sz val="8"/>
      <color indexed="63"/>
      <name val="Times New Roman"/>
      <family val="1"/>
    </font>
    <font>
      <i/>
      <sz val="8"/>
      <name val="Times New Roman"/>
      <family val="1"/>
    </font>
    <font>
      <sz val="8"/>
      <name val="Arial Narrow"/>
      <family val="2"/>
    </font>
    <font>
      <vertAlign val="superscript"/>
      <sz val="10"/>
      <color indexed="8"/>
      <name val="Arial Narrow"/>
      <family val="2"/>
    </font>
    <font>
      <b/>
      <sz val="9"/>
      <color indexed="39"/>
      <name val="Times New Roman"/>
      <family val="1"/>
    </font>
    <font>
      <sz val="8"/>
      <color indexed="39"/>
      <name val="Times New Roman"/>
      <family val="1"/>
    </font>
    <font>
      <sz val="11"/>
      <color indexed="39"/>
      <name val="Calibri"/>
      <family val="2"/>
    </font>
    <font>
      <b/>
      <sz val="8"/>
      <name val="Arial"/>
      <family val="2"/>
    </font>
    <font>
      <sz val="8"/>
      <name val="Arial"/>
      <family val="2"/>
    </font>
    <font>
      <sz val="8"/>
      <color indexed="8"/>
      <name val="Arial"/>
      <family val="2"/>
    </font>
    <font>
      <b/>
      <sz val="10"/>
      <name val="Times New Roman"/>
      <family val="1"/>
    </font>
    <font>
      <b/>
      <sz val="10"/>
      <name val="Arial"/>
      <family val="2"/>
    </font>
    <font>
      <sz val="12"/>
      <color indexed="63"/>
      <name val="Arial"/>
      <family val="2"/>
    </font>
    <font>
      <u val="single"/>
      <sz val="11"/>
      <name val="Arial Narrow"/>
      <family val="2"/>
    </font>
    <font>
      <sz val="12"/>
      <name val="Times New Roman"/>
      <family val="1"/>
    </font>
    <font>
      <i/>
      <sz val="12"/>
      <color indexed="8"/>
      <name val="Times New Roman"/>
      <family val="1"/>
    </font>
    <font>
      <sz val="9"/>
      <color indexed="8"/>
      <name val="Times New Roman"/>
      <family val="1"/>
    </font>
    <font>
      <sz val="11"/>
      <color indexed="63"/>
      <name val="Segoe UI"/>
      <family val="2"/>
    </font>
    <font>
      <vertAlign val="superscript"/>
      <sz val="12"/>
      <color indexed="8"/>
      <name val="Times New Roman"/>
      <family val="1"/>
    </font>
    <font>
      <b/>
      <sz val="12"/>
      <color indexed="8"/>
      <name val="Times New Roman"/>
      <family val="1"/>
    </font>
    <font>
      <sz val="11"/>
      <color indexed="30"/>
      <name val="Calibri"/>
      <family val="2"/>
    </font>
    <font>
      <sz val="12"/>
      <color indexed="56"/>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14"/>
      <name val="Calibri"/>
      <family val="2"/>
    </font>
    <font>
      <u val="single"/>
      <sz val="11"/>
      <color indexed="36"/>
      <name val="Calibri"/>
      <family val="2"/>
    </font>
    <font>
      <b/>
      <sz val="11"/>
      <color indexed="63"/>
      <name val="Calibri"/>
      <family val="2"/>
    </font>
    <font>
      <sz val="11"/>
      <color indexed="62"/>
      <name val="Calibri"/>
      <family val="2"/>
    </font>
    <font>
      <sz val="11"/>
      <color indexed="6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7"/>
      <color indexed="63"/>
      <name val="Verdana"/>
      <family val="2"/>
    </font>
    <font>
      <sz val="10"/>
      <color indexed="63"/>
      <name val="Times New Roman"/>
      <family val="1"/>
    </font>
    <font>
      <sz val="10"/>
      <color indexed="39"/>
      <name val="Arial Narrow"/>
      <family val="2"/>
    </font>
    <font>
      <sz val="10"/>
      <color indexed="63"/>
      <name val="Source Sans Pro"/>
      <family val="2"/>
    </font>
    <font>
      <u val="single"/>
      <sz val="10"/>
      <color indexed="39"/>
      <name val="Arial Narrow"/>
      <family val="2"/>
    </font>
    <font>
      <sz val="10"/>
      <color indexed="63"/>
      <name val="Arial Narrow"/>
      <family val="2"/>
    </font>
    <font>
      <sz val="10"/>
      <color indexed="8"/>
      <name val="Helvetica"/>
      <family val="0"/>
    </font>
    <font>
      <u val="single"/>
      <sz val="10"/>
      <color indexed="39"/>
      <name val="Arial"/>
      <family val="2"/>
    </font>
    <font>
      <u val="single"/>
      <sz val="11"/>
      <color indexed="39"/>
      <name val="Arial Narrow"/>
      <family val="2"/>
    </font>
    <font>
      <sz val="8"/>
      <color indexed="8"/>
      <name val="Calibri"/>
      <family val="2"/>
    </font>
    <font>
      <u val="single"/>
      <sz val="8"/>
      <color indexed="39"/>
      <name val="Calibri"/>
      <family val="2"/>
    </font>
    <font>
      <sz val="11"/>
      <color indexed="63"/>
      <name val="Source Sans Pro"/>
      <family val="2"/>
    </font>
    <font>
      <sz val="8"/>
      <color indexed="63"/>
      <name val="Arial Narrow"/>
      <family val="2"/>
    </font>
    <font>
      <b/>
      <sz val="8"/>
      <color indexed="63"/>
      <name val="Arial"/>
      <family val="2"/>
    </font>
    <font>
      <sz val="8"/>
      <color indexed="39"/>
      <name val="Calibri"/>
      <family val="2"/>
    </font>
    <font>
      <sz val="8"/>
      <color indexed="63"/>
      <name val="Arial"/>
      <family val="2"/>
    </font>
    <font>
      <sz val="8"/>
      <color indexed="39"/>
      <name val="Arial"/>
      <family val="2"/>
    </font>
    <font>
      <u val="single"/>
      <sz val="8"/>
      <color indexed="39"/>
      <name val="Arial"/>
      <family val="2"/>
    </font>
    <font>
      <sz val="8"/>
      <color indexed="17"/>
      <name val="Arial"/>
      <family val="2"/>
    </font>
    <font>
      <sz val="9"/>
      <color indexed="23"/>
      <name val="Arial"/>
      <family val="2"/>
    </font>
    <font>
      <sz val="9"/>
      <color indexed="8"/>
      <name val="Arial"/>
      <family val="2"/>
    </font>
    <font>
      <u val="single"/>
      <sz val="9"/>
      <color indexed="39"/>
      <name val="Arial Narrow"/>
      <family val="2"/>
    </font>
    <font>
      <sz val="10"/>
      <color indexed="8"/>
      <name val="Arial"/>
      <family val="2"/>
    </font>
    <font>
      <b/>
      <sz val="10"/>
      <color indexed="8"/>
      <name val="Arial"/>
      <family val="2"/>
    </font>
    <font>
      <sz val="10"/>
      <color indexed="17"/>
      <name val="Arial Narrow"/>
      <family val="2"/>
    </font>
    <font>
      <sz val="10"/>
      <color indexed="20"/>
      <name val="Arial Narrow"/>
      <family val="2"/>
    </font>
    <font>
      <b/>
      <sz val="10"/>
      <color indexed="19"/>
      <name val="Arial Narrow"/>
      <family val="2"/>
    </font>
    <font>
      <b/>
      <sz val="9"/>
      <color indexed="8"/>
      <name val="Times New Roman"/>
      <family val="1"/>
    </font>
    <font>
      <u val="single"/>
      <sz val="11"/>
      <color indexed="39"/>
      <name val="Times New Roman"/>
      <family val="1"/>
    </font>
    <font>
      <sz val="12"/>
      <color indexed="8"/>
      <name val="Calibri"/>
      <family val="2"/>
    </font>
    <font>
      <i/>
      <sz val="9"/>
      <color indexed="8"/>
      <name val="Times New Roman"/>
      <family val="1"/>
    </font>
    <font>
      <sz val="11"/>
      <color indexed="63"/>
      <name val="Arial"/>
      <family val="2"/>
    </font>
    <font>
      <u val="single"/>
      <sz val="11"/>
      <color indexed="39"/>
      <name val="Arial"/>
      <family val="2"/>
    </font>
    <font>
      <sz val="10.5"/>
      <color indexed="8"/>
      <name val="Times New Roman"/>
      <family val="1"/>
    </font>
    <font>
      <u val="single"/>
      <sz val="11"/>
      <color indexed="30"/>
      <name val="Calibri"/>
      <family val="2"/>
    </font>
    <font>
      <b/>
      <sz val="10"/>
      <color indexed="62"/>
      <name val="Arial Narrow"/>
      <family val="2"/>
    </font>
    <font>
      <sz val="12"/>
      <color indexed="10"/>
      <name val="Times New Roman"/>
      <family val="1"/>
    </font>
    <font>
      <sz val="12"/>
      <color indexed="63"/>
      <name val="Times New Roman"/>
      <family val="1"/>
    </font>
    <font>
      <sz val="8"/>
      <color indexed="62"/>
      <name val="Times New Roman"/>
      <family val="1"/>
    </font>
    <font>
      <sz val="10"/>
      <color indexed="8"/>
      <name val="Georgia"/>
      <family val="1"/>
    </font>
    <font>
      <b/>
      <sz val="11"/>
      <name val="Calibri"/>
      <family val="2"/>
    </font>
    <font>
      <sz val="11"/>
      <color indexed="17"/>
      <name val="Roboto"/>
      <family val="0"/>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12"/>
      <color theme="1"/>
      <name val="Times New Roman"/>
      <family val="1"/>
    </font>
    <font>
      <sz val="7"/>
      <color rgb="FF353535"/>
      <name val="Verdana"/>
      <family val="2"/>
    </font>
    <font>
      <sz val="10"/>
      <color rgb="FF222222"/>
      <name val="Arial"/>
      <family val="2"/>
    </font>
    <font>
      <sz val="10"/>
      <color rgb="FF231F20"/>
      <name val="Times New Roman"/>
      <family val="1"/>
    </font>
    <font>
      <sz val="10"/>
      <color theme="10"/>
      <name val="Arial Narrow"/>
      <family val="2"/>
    </font>
    <font>
      <sz val="10"/>
      <color rgb="FF2A2D35"/>
      <name val="Source Sans Pro"/>
      <family val="2"/>
    </font>
    <font>
      <u val="single"/>
      <sz val="10"/>
      <color theme="10"/>
      <name val="Arial Narrow"/>
      <family val="2"/>
    </font>
    <font>
      <sz val="10"/>
      <color rgb="FF111111"/>
      <name val="Times New Roman"/>
      <family val="1"/>
    </font>
    <font>
      <u val="single"/>
      <sz val="10"/>
      <color theme="10"/>
      <name val="Calibri"/>
      <family val="2"/>
    </font>
    <font>
      <sz val="11"/>
      <color theme="1"/>
      <name val="Times New Roman"/>
      <family val="1"/>
    </font>
    <font>
      <sz val="10"/>
      <color rgb="FF222222"/>
      <name val="Arial Narrow"/>
      <family val="2"/>
    </font>
    <font>
      <sz val="10"/>
      <color rgb="FF000000"/>
      <name val="Helvetica"/>
      <family val="0"/>
    </font>
    <font>
      <sz val="10"/>
      <color theme="1"/>
      <name val="Times New Roman"/>
      <family val="1"/>
    </font>
    <font>
      <sz val="10"/>
      <color rgb="FF2A2D35"/>
      <name val="Arial Narrow"/>
      <family val="2"/>
    </font>
    <font>
      <sz val="10"/>
      <color rgb="FF2A2D35"/>
      <name val="Arial"/>
      <family val="2"/>
    </font>
    <font>
      <u val="single"/>
      <sz val="10"/>
      <color theme="10"/>
      <name val="Arial"/>
      <family val="2"/>
    </font>
    <font>
      <sz val="8"/>
      <color rgb="FF000000"/>
      <name val="Times New Roman"/>
      <family val="1"/>
    </font>
    <font>
      <u val="single"/>
      <sz val="8"/>
      <color theme="10"/>
      <name val="Times New Roman"/>
      <family val="1"/>
    </font>
    <font>
      <u val="single"/>
      <sz val="11"/>
      <color theme="10"/>
      <name val="Arial Narrow"/>
      <family val="2"/>
    </font>
    <font>
      <sz val="10"/>
      <color rgb="FF01183F"/>
      <name val="Arial Narrow"/>
      <family val="2"/>
    </font>
    <font>
      <u val="single"/>
      <sz val="11"/>
      <color rgb="FF0000FF"/>
      <name val="Calibri"/>
      <family val="2"/>
    </font>
    <font>
      <sz val="8"/>
      <color theme="1"/>
      <name val="Times New Roman"/>
      <family val="1"/>
    </font>
    <font>
      <b/>
      <sz val="8"/>
      <color theme="1"/>
      <name val="Times New Roman"/>
      <family val="1"/>
    </font>
    <font>
      <sz val="8"/>
      <color rgb="FF333333"/>
      <name val="Times New Roman"/>
      <family val="1"/>
    </font>
    <font>
      <b/>
      <sz val="8"/>
      <color rgb="FF000000"/>
      <name val="Times New Roman"/>
      <family val="1"/>
    </font>
    <font>
      <sz val="8"/>
      <color theme="1"/>
      <name val="Calibri"/>
      <family val="2"/>
    </font>
    <font>
      <u val="single"/>
      <sz val="8"/>
      <color theme="10"/>
      <name val="Calibri"/>
      <family val="2"/>
    </font>
    <font>
      <i/>
      <sz val="8"/>
      <color theme="1"/>
      <name val="Times New Roman"/>
      <family val="1"/>
    </font>
    <font>
      <i/>
      <sz val="8"/>
      <color rgb="FF000000"/>
      <name val="Times New Roman"/>
      <family val="1"/>
    </font>
    <font>
      <sz val="8"/>
      <color theme="10"/>
      <name val="Times New Roman"/>
      <family val="1"/>
    </font>
    <font>
      <sz val="8"/>
      <color rgb="FF3F3F3F"/>
      <name val="Times New Roman"/>
      <family val="1"/>
    </font>
    <font>
      <i/>
      <sz val="8"/>
      <color rgb="FF3F3F3F"/>
      <name val="Times New Roman"/>
      <family val="1"/>
    </font>
    <font>
      <i/>
      <sz val="8"/>
      <color rgb="FF111111"/>
      <name val="Times New Roman"/>
      <family val="1"/>
    </font>
    <font>
      <sz val="10"/>
      <color rgb="FF101820"/>
      <name val="Arial Narrow"/>
      <family val="2"/>
    </font>
    <font>
      <sz val="11"/>
      <color rgb="FF2A2D35"/>
      <name val="Source Sans Pro"/>
      <family val="2"/>
    </font>
    <font>
      <sz val="8"/>
      <color rgb="FF333333"/>
      <name val="Arial Narrow"/>
      <family val="2"/>
    </font>
    <font>
      <b/>
      <sz val="8"/>
      <color rgb="FF2A2D35"/>
      <name val="Arial"/>
      <family val="2"/>
    </font>
    <font>
      <sz val="8"/>
      <color theme="10"/>
      <name val="Calibri"/>
      <family val="2"/>
    </font>
    <font>
      <sz val="8"/>
      <color rgb="FF333333"/>
      <name val="Arial"/>
      <family val="2"/>
    </font>
    <font>
      <sz val="8"/>
      <color theme="10"/>
      <name val="Arial"/>
      <family val="2"/>
    </font>
    <font>
      <u val="single"/>
      <sz val="8"/>
      <color theme="10"/>
      <name val="Arial"/>
      <family val="2"/>
    </font>
    <font>
      <sz val="8"/>
      <color rgb="FF006621"/>
      <name val="Arial"/>
      <family val="2"/>
    </font>
    <font>
      <sz val="12"/>
      <color rgb="FF111111"/>
      <name val="Times New Roman"/>
      <family val="1"/>
    </font>
    <font>
      <sz val="9"/>
      <color rgb="FF777777"/>
      <name val="Arial"/>
      <family val="2"/>
    </font>
    <font>
      <sz val="9"/>
      <color theme="1"/>
      <name val="Arial"/>
      <family val="2"/>
    </font>
    <font>
      <u val="single"/>
      <sz val="9"/>
      <color theme="10"/>
      <name val="Arial Narrow"/>
      <family val="2"/>
    </font>
    <font>
      <sz val="10"/>
      <color theme="1"/>
      <name val="Arial"/>
      <family val="2"/>
    </font>
    <font>
      <b/>
      <sz val="10"/>
      <color theme="1"/>
      <name val="Arial"/>
      <family val="2"/>
    </font>
    <font>
      <sz val="10"/>
      <color rgb="FF006621"/>
      <name val="Arial Narrow"/>
      <family val="2"/>
    </font>
    <font>
      <sz val="10"/>
      <color rgb="FF660099"/>
      <name val="Arial Narrow"/>
      <family val="2"/>
    </font>
    <font>
      <sz val="10"/>
      <color rgb="FF111111"/>
      <name val="Arial Narrow"/>
      <family val="2"/>
    </font>
    <font>
      <b/>
      <sz val="10"/>
      <color theme="6" tint="-0.4999699890613556"/>
      <name val="Arial Narrow"/>
      <family val="2"/>
    </font>
    <font>
      <b/>
      <sz val="9"/>
      <color rgb="FF000000"/>
      <name val="Times New Roman"/>
      <family val="1"/>
    </font>
    <font>
      <u val="single"/>
      <sz val="11"/>
      <color theme="10"/>
      <name val="Times New Roman"/>
      <family val="1"/>
    </font>
    <font>
      <sz val="12"/>
      <color theme="1"/>
      <name val="Calibri"/>
      <family val="2"/>
    </font>
    <font>
      <i/>
      <sz val="9"/>
      <color theme="1"/>
      <name val="Times New Roman"/>
      <family val="1"/>
    </font>
    <font>
      <sz val="11"/>
      <color rgb="FF484848"/>
      <name val="Arial"/>
      <family val="2"/>
    </font>
    <font>
      <u val="single"/>
      <sz val="11"/>
      <color theme="10"/>
      <name val="Arial"/>
      <family val="2"/>
    </font>
    <font>
      <sz val="12"/>
      <color rgb="FF000000"/>
      <name val="Times New Roman"/>
      <family val="1"/>
    </font>
    <font>
      <sz val="12"/>
      <color rgb="FF000000"/>
      <name val="Calibri"/>
      <family val="2"/>
    </font>
    <font>
      <sz val="10.5"/>
      <color rgb="FF000000"/>
      <name val="Times New Roman"/>
      <family val="1"/>
    </font>
    <font>
      <i/>
      <sz val="10"/>
      <color rgb="FF000000"/>
      <name val="Arial Narrow"/>
      <family val="2"/>
    </font>
    <font>
      <sz val="11"/>
      <color rgb="FF0070C0"/>
      <name val="Calibri"/>
      <family val="2"/>
    </font>
    <font>
      <u val="single"/>
      <sz val="11"/>
      <color rgb="FF0070C0"/>
      <name val="Calibri"/>
      <family val="2"/>
    </font>
    <font>
      <b/>
      <sz val="10"/>
      <color rgb="FFFF0000"/>
      <name val="Arial Narrow"/>
      <family val="2"/>
    </font>
    <font>
      <b/>
      <sz val="10"/>
      <color rgb="FF7030A0"/>
      <name val="Arial Narrow"/>
      <family val="2"/>
    </font>
    <font>
      <sz val="12"/>
      <color rgb="FFFF0000"/>
      <name val="Times New Roman"/>
      <family val="1"/>
    </font>
    <font>
      <sz val="12"/>
      <color rgb="FF222222"/>
      <name val="Times New Roman"/>
      <family val="1"/>
    </font>
    <font>
      <sz val="8"/>
      <color rgb="FF7030A0"/>
      <name val="Times New Roman"/>
      <family val="1"/>
    </font>
    <font>
      <sz val="10"/>
      <color rgb="FF000000"/>
      <name val="Georgia"/>
      <family val="1"/>
    </font>
    <font>
      <sz val="10"/>
      <color rgb="FFFF0000"/>
      <name val="Arial Narrow"/>
      <family val="2"/>
    </font>
    <font>
      <sz val="11"/>
      <color rgb="FF2A2D35"/>
      <name val="Arial"/>
      <family val="2"/>
    </font>
    <font>
      <sz val="11"/>
      <color rgb="FF0E7744"/>
      <name val="Roboto"/>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FFCC00"/>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color indexed="63"/>
      </left>
      <right style="thin"/>
      <top>
        <color indexed="63"/>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medium"/>
      <right style="medium"/>
      <top style="medium"/>
      <bottom style="medium"/>
    </border>
    <border>
      <left/>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color rgb="FF000000"/>
      </right>
      <top style="thin">
        <color rgb="FF000000"/>
      </top>
      <bottom style="thin">
        <color rgb="FF000000"/>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3" fillId="20" borderId="0" applyNumberFormat="0" applyBorder="0" applyAlignment="0" applyProtection="0"/>
    <xf numFmtId="0" fontId="133" fillId="21" borderId="0" applyNumberFormat="0" applyBorder="0" applyAlignment="0" applyProtection="0"/>
    <xf numFmtId="0" fontId="133" fillId="22" borderId="0" applyNumberFormat="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4" fillId="26" borderId="0" applyNumberFormat="0" applyBorder="0" applyAlignment="0" applyProtection="0"/>
    <xf numFmtId="0" fontId="135" fillId="27" borderId="1" applyNumberFormat="0" applyAlignment="0" applyProtection="0"/>
    <xf numFmtId="0" fontId="136" fillId="28"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29" borderId="0" applyNumberFormat="0" applyBorder="0" applyAlignment="0" applyProtection="0"/>
    <xf numFmtId="0" fontId="140" fillId="0" borderId="3" applyNumberFormat="0" applyFill="0" applyAlignment="0" applyProtection="0"/>
    <xf numFmtId="0" fontId="141" fillId="0" borderId="4" applyNumberFormat="0" applyFill="0" applyAlignment="0" applyProtection="0"/>
    <xf numFmtId="0" fontId="142" fillId="0" borderId="5" applyNumberFormat="0" applyFill="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4" fillId="30" borderId="1" applyNumberFormat="0" applyAlignment="0" applyProtection="0"/>
    <xf numFmtId="0" fontId="145" fillId="0" borderId="6" applyNumberFormat="0" applyFill="0" applyAlignment="0" applyProtection="0"/>
    <xf numFmtId="0" fontId="146" fillId="31" borderId="0" applyNumberFormat="0" applyBorder="0" applyAlignment="0" applyProtection="0"/>
    <xf numFmtId="0" fontId="1" fillId="32" borderId="7" applyNumberFormat="0" applyFont="0" applyAlignment="0" applyProtection="0"/>
    <xf numFmtId="0" fontId="147" fillId="27" borderId="8" applyNumberFormat="0" applyAlignment="0" applyProtection="0"/>
    <xf numFmtId="9" fontId="1" fillId="0" borderId="0" applyFont="0" applyFill="0" applyBorder="0" applyAlignment="0" applyProtection="0"/>
    <xf numFmtId="0" fontId="148" fillId="0" borderId="0" applyNumberFormat="0" applyFill="0" applyBorder="0" applyAlignment="0" applyProtection="0"/>
    <xf numFmtId="0" fontId="149" fillId="0" borderId="9" applyNumberFormat="0" applyFill="0" applyAlignment="0" applyProtection="0"/>
    <xf numFmtId="0" fontId="150" fillId="0" borderId="0" applyNumberFormat="0" applyFill="0" applyBorder="0" applyAlignment="0" applyProtection="0"/>
  </cellStyleXfs>
  <cellXfs count="1004">
    <xf numFmtId="0" fontId="0" fillId="0" borderId="0" xfId="0" applyFont="1" applyAlignment="1">
      <alignment/>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8"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9"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wrapText="1"/>
    </xf>
    <xf numFmtId="0" fontId="10" fillId="0" borderId="0" xfId="0" applyFont="1" applyAlignment="1">
      <alignment/>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applyAlignment="1">
      <alignment/>
    </xf>
    <xf numFmtId="0" fontId="6" fillId="0" borderId="0" xfId="0" applyFont="1" applyBorder="1" applyAlignment="1">
      <alignment/>
    </xf>
    <xf numFmtId="0" fontId="9" fillId="0" borderId="0" xfId="0" applyFont="1" applyFill="1" applyAlignment="1">
      <alignment/>
    </xf>
    <xf numFmtId="0" fontId="9" fillId="0" borderId="0" xfId="0" applyFont="1" applyFill="1" applyAlignment="1">
      <alignment vertical="top" wrapText="1"/>
    </xf>
    <xf numFmtId="0" fontId="14" fillId="0" borderId="0" xfId="0" applyFont="1" applyAlignment="1">
      <alignment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150" fillId="0" borderId="0" xfId="0" applyFont="1" applyAlignment="1">
      <alignment/>
    </xf>
    <xf numFmtId="0" fontId="6" fillId="0" borderId="0" xfId="0" applyFont="1" applyAlignment="1">
      <alignment horizontal="center"/>
    </xf>
    <xf numFmtId="2" fontId="6" fillId="33" borderId="10" xfId="0" applyNumberFormat="1" applyFont="1" applyFill="1" applyBorder="1" applyAlignment="1">
      <alignment horizontal="center" vertical="center" wrapText="1"/>
    </xf>
    <xf numFmtId="204" fontId="6" fillId="33" borderId="11" xfId="0" applyNumberFormat="1" applyFont="1" applyFill="1" applyBorder="1" applyAlignment="1">
      <alignment horizontal="center" vertical="center" wrapText="1"/>
    </xf>
    <xf numFmtId="0" fontId="10" fillId="0" borderId="0" xfId="0" applyFont="1" applyAlignment="1">
      <alignment/>
    </xf>
    <xf numFmtId="0" fontId="3" fillId="33" borderId="13" xfId="0" applyFont="1" applyFill="1" applyBorder="1" applyAlignment="1">
      <alignment horizontal="center" vertical="center" wrapText="1"/>
    </xf>
    <xf numFmtId="0" fontId="16" fillId="0" borderId="0" xfId="0" applyFont="1" applyAlignment="1">
      <alignment/>
    </xf>
    <xf numFmtId="0" fontId="0" fillId="0" borderId="0" xfId="0" applyFill="1" applyAlignment="1">
      <alignment/>
    </xf>
    <xf numFmtId="0" fontId="16" fillId="0" borderId="0" xfId="0" applyFont="1" applyFill="1" applyAlignment="1">
      <alignment/>
    </xf>
    <xf numFmtId="0" fontId="3" fillId="13" borderId="10" xfId="0" applyFont="1" applyFill="1" applyBorder="1" applyAlignment="1">
      <alignment/>
    </xf>
    <xf numFmtId="0" fontId="2" fillId="0" borderId="10" xfId="0"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16" fillId="0" borderId="0" xfId="0" applyFont="1" applyAlignment="1">
      <alignment horizontal="center" textRotation="90" wrapText="1"/>
    </xf>
    <xf numFmtId="0" fontId="16" fillId="0" borderId="0" xfId="0" applyFont="1" applyFill="1" applyAlignment="1">
      <alignment horizont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35" borderId="10" xfId="0" applyFont="1" applyFill="1" applyBorder="1" applyAlignment="1" applyProtection="1">
      <alignment horizontal="left" vertical="center" wrapText="1"/>
      <protection locked="0"/>
    </xf>
    <xf numFmtId="0" fontId="16" fillId="35" borderId="10" xfId="0" applyFont="1" applyFill="1" applyBorder="1" applyAlignment="1" applyProtection="1">
      <alignment horizontal="center" vertical="center" wrapText="1"/>
      <protection locked="0"/>
    </xf>
    <xf numFmtId="4" fontId="0" fillId="0" borderId="10" xfId="0" applyNumberFormat="1" applyBorder="1" applyAlignment="1" applyProtection="1">
      <alignment horizontal="center" vertical="center"/>
      <protection locked="0"/>
    </xf>
    <xf numFmtId="4" fontId="0" fillId="4" borderId="10" xfId="0" applyNumberFormat="1" applyFill="1" applyBorder="1" applyAlignment="1">
      <alignment horizontal="center" vertical="center"/>
    </xf>
    <xf numFmtId="4" fontId="0" fillId="34" borderId="10" xfId="0" applyNumberFormat="1" applyFill="1" applyBorder="1" applyAlignment="1" applyProtection="1">
      <alignment horizontal="center" vertical="center"/>
      <protection locked="0"/>
    </xf>
    <xf numFmtId="4" fontId="0" fillId="34" borderId="10" xfId="0" applyNumberFormat="1" applyFill="1" applyBorder="1" applyAlignment="1">
      <alignment horizontal="center" vertical="center"/>
    </xf>
    <xf numFmtId="0" fontId="0" fillId="0" borderId="0" xfId="0" applyAlignment="1">
      <alignment vertical="center"/>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1" fontId="9" fillId="4" borderId="10" xfId="0" applyNumberFormat="1" applyFont="1" applyFill="1" applyBorder="1" applyAlignment="1">
      <alignment horizontal="center" vertical="center"/>
    </xf>
    <xf numFmtId="4" fontId="9" fillId="4" borderId="10" xfId="0" applyNumberFormat="1" applyFont="1" applyFill="1" applyBorder="1" applyAlignment="1">
      <alignment horizontal="center" vertical="center"/>
    </xf>
    <xf numFmtId="4" fontId="0" fillId="0" borderId="0" xfId="0" applyNumberFormat="1" applyAlignment="1">
      <alignment horizontal="center" vertical="center"/>
    </xf>
    <xf numFmtId="0" fontId="9" fillId="34" borderId="10" xfId="0" applyFont="1" applyFill="1" applyBorder="1" applyAlignment="1">
      <alignment horizontal="center" vertical="center" wrapText="1"/>
    </xf>
    <xf numFmtId="0" fontId="9" fillId="34" borderId="10" xfId="0" applyFont="1" applyFill="1" applyBorder="1" applyAlignment="1">
      <alignment/>
    </xf>
    <xf numFmtId="4" fontId="9" fillId="34" borderId="10" xfId="0" applyNumberFormat="1" applyFont="1" applyFill="1" applyBorder="1" applyAlignment="1">
      <alignment horizontal="center" vertical="center"/>
    </xf>
    <xf numFmtId="4" fontId="16" fillId="0" borderId="0" xfId="0" applyNumberFormat="1" applyFont="1" applyFill="1" applyAlignment="1">
      <alignment horizontal="center" wrapText="1"/>
    </xf>
    <xf numFmtId="4" fontId="0" fillId="0" borderId="0" xfId="0" applyNumberFormat="1" applyAlignment="1">
      <alignment/>
    </xf>
    <xf numFmtId="0" fontId="9" fillId="13" borderId="10" xfId="0" applyFont="1" applyFill="1" applyBorder="1" applyAlignment="1">
      <alignment horizontal="left" vertical="center"/>
    </xf>
    <xf numFmtId="0" fontId="9" fillId="0" borderId="10" xfId="0" applyFont="1" applyFill="1" applyBorder="1" applyAlignment="1" applyProtection="1">
      <alignment horizontal="center" vertical="center"/>
      <protection locked="0"/>
    </xf>
    <xf numFmtId="0" fontId="9" fillId="4" borderId="10" xfId="0" applyFont="1" applyFill="1" applyBorder="1" applyAlignment="1">
      <alignment horizontal="left" vertical="center"/>
    </xf>
    <xf numFmtId="0" fontId="9" fillId="34" borderId="10" xfId="0" applyFont="1" applyFill="1" applyBorder="1" applyAlignment="1">
      <alignment horizontal="left" vertical="center"/>
    </xf>
    <xf numFmtId="0" fontId="9" fillId="34"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2" fillId="35" borderId="10" xfId="0" applyFont="1" applyFill="1" applyBorder="1" applyAlignment="1" applyProtection="1">
      <alignment vertical="top" wrapText="1"/>
      <protection locked="0"/>
    </xf>
    <xf numFmtId="0" fontId="2" fillId="35" borderId="10" xfId="0" applyFont="1" applyFill="1" applyBorder="1" applyAlignment="1" applyProtection="1">
      <alignment horizontal="center" vertical="top" wrapText="1"/>
      <protection locked="0"/>
    </xf>
    <xf numFmtId="0" fontId="2" fillId="35"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49"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35" borderId="13" xfId="0" applyFont="1" applyFill="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9" fillId="0" borderId="13"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49" fontId="2" fillId="0" borderId="13" xfId="0" applyNumberFormat="1" applyFont="1" applyBorder="1" applyAlignment="1" applyProtection="1">
      <alignment horizontal="center"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49" fontId="9"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37" borderId="10" xfId="0" applyFont="1" applyFill="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3" fillId="0" borderId="10" xfId="0" applyFont="1" applyBorder="1" applyAlignment="1" applyProtection="1">
      <alignment horizontal="center" vertical="top"/>
      <protection locked="0"/>
    </xf>
    <xf numFmtId="0" fontId="2" fillId="37" borderId="11" xfId="0" applyFont="1" applyFill="1" applyBorder="1" applyAlignment="1" applyProtection="1">
      <alignment vertical="top" wrapText="1"/>
      <protection locked="0"/>
    </xf>
    <xf numFmtId="0" fontId="4" fillId="0" borderId="12" xfId="53"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3" fontId="3" fillId="0" borderId="10" xfId="0" applyNumberFormat="1" applyFont="1" applyBorder="1" applyAlignment="1" applyProtection="1">
      <alignment horizontal="center" vertical="top" wrapText="1"/>
      <protection locked="0"/>
    </xf>
    <xf numFmtId="49" fontId="2" fillId="0" borderId="11" xfId="0" applyNumberFormat="1" applyFont="1" applyBorder="1" applyAlignment="1" applyProtection="1">
      <alignment vertical="top" wrapText="1"/>
      <protection locked="0"/>
    </xf>
    <xf numFmtId="0" fontId="9"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4"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vertical="top" wrapText="1"/>
      <protection locked="0"/>
    </xf>
    <xf numFmtId="1" fontId="3" fillId="0" borderId="10" xfId="0" applyNumberFormat="1" applyFont="1" applyBorder="1" applyAlignment="1" applyProtection="1">
      <alignment vertical="top" wrapText="1"/>
      <protection locked="0"/>
    </xf>
    <xf numFmtId="49" fontId="2" fillId="35" borderId="10" xfId="0" applyNumberFormat="1" applyFont="1" applyFill="1" applyBorder="1" applyAlignment="1" applyProtection="1">
      <alignment vertical="top" wrapText="1"/>
      <protection locked="0"/>
    </xf>
    <xf numFmtId="0" fontId="2" fillId="35" borderId="10" xfId="0" applyNumberFormat="1" applyFont="1" applyFill="1" applyBorder="1" applyAlignment="1" applyProtection="1">
      <alignment horizontal="center" vertical="top" wrapText="1"/>
      <protection locked="0"/>
    </xf>
    <xf numFmtId="203"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protection locked="0"/>
    </xf>
    <xf numFmtId="1" fontId="2" fillId="0" borderId="10" xfId="0" applyNumberFormat="1"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0" fontId="151" fillId="0" borderId="10" xfId="0" applyFont="1" applyBorder="1" applyAlignment="1" applyProtection="1">
      <alignment vertical="top" wrapText="1"/>
      <protection locked="0"/>
    </xf>
    <xf numFmtId="0" fontId="151" fillId="0" borderId="10" xfId="0"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2" fillId="35" borderId="10" xfId="0" applyFont="1" applyFill="1" applyBorder="1" applyAlignment="1" applyProtection="1">
      <alignment horizontal="left" vertical="top" wrapText="1"/>
      <protection locked="0"/>
    </xf>
    <xf numFmtId="1" fontId="3" fillId="35" borderId="10" xfId="0" applyNumberFormat="1" applyFont="1" applyFill="1" applyBorder="1" applyAlignment="1" applyProtection="1">
      <alignment vertical="top" wrapText="1"/>
      <protection locked="0"/>
    </xf>
    <xf numFmtId="2" fontId="3" fillId="35"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0" fontId="151" fillId="0" borderId="11" xfId="0" applyFont="1" applyBorder="1" applyAlignment="1" applyProtection="1">
      <alignment vertical="top" wrapText="1"/>
      <protection locked="0"/>
    </xf>
    <xf numFmtId="2" fontId="152" fillId="0" borderId="10" xfId="0" applyNumberFormat="1" applyFont="1" applyBorder="1" applyAlignment="1" applyProtection="1">
      <alignment vertical="top" wrapText="1"/>
      <protection locked="0"/>
    </xf>
    <xf numFmtId="0" fontId="143" fillId="0" borderId="10" xfId="53"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4" fillId="0" borderId="10" xfId="53"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wrapText="1"/>
      <protection locked="0"/>
    </xf>
    <xf numFmtId="0" fontId="153" fillId="0" borderId="14" xfId="0" applyFont="1" applyBorder="1" applyAlignment="1" applyProtection="1">
      <alignment vertical="center" wrapText="1"/>
      <protection locked="0"/>
    </xf>
    <xf numFmtId="0" fontId="153" fillId="37" borderId="14" xfId="0" applyFont="1" applyFill="1" applyBorder="1" applyAlignment="1" applyProtection="1">
      <alignment vertical="center" wrapText="1"/>
      <protection locked="0"/>
    </xf>
    <xf numFmtId="0" fontId="153" fillId="0" borderId="14" xfId="0" applyFont="1" applyBorder="1" applyAlignment="1" applyProtection="1">
      <alignment horizontal="right" vertical="center"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2" fontId="3" fillId="0" borderId="14" xfId="0" applyNumberFormat="1" applyFont="1" applyBorder="1" applyAlignment="1" applyProtection="1">
      <alignment horizontal="center" vertical="top" wrapText="1"/>
      <protection locked="0"/>
    </xf>
    <xf numFmtId="203" fontId="2" fillId="0" borderId="1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3" fillId="38" borderId="12" xfId="0" applyFont="1" applyFill="1" applyBorder="1" applyAlignment="1">
      <alignment horizontal="center" vertical="center" wrapText="1"/>
    </xf>
    <xf numFmtId="49" fontId="2" fillId="0" borderId="10" xfId="0" applyNumberFormat="1"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protection locked="0"/>
    </xf>
    <xf numFmtId="2" fontId="154" fillId="0" borderId="14" xfId="0" applyNumberFormat="1" applyFont="1" applyBorder="1" applyAlignment="1" applyProtection="1">
      <alignment horizontal="center" vertical="center" wrapText="1"/>
      <protection locked="0"/>
    </xf>
    <xf numFmtId="0" fontId="0" fillId="0" borderId="10" xfId="0" applyBorder="1" applyAlignment="1">
      <alignment wrapText="1"/>
    </xf>
    <xf numFmtId="0" fontId="16" fillId="0" borderId="10" xfId="0" applyFont="1" applyBorder="1" applyAlignment="1">
      <alignment vertical="top" wrapText="1"/>
    </xf>
    <xf numFmtId="0" fontId="2" fillId="0" borderId="10" xfId="0" applyFont="1" applyBorder="1" applyAlignment="1">
      <alignment horizontal="center" vertical="top"/>
    </xf>
    <xf numFmtId="4" fontId="16" fillId="0" borderId="10" xfId="0" applyNumberFormat="1" applyFont="1" applyFill="1" applyBorder="1" applyAlignment="1" applyProtection="1">
      <alignment horizontal="center" vertical="center" wrapText="1"/>
      <protection locked="0"/>
    </xf>
    <xf numFmtId="0" fontId="2" fillId="35" borderId="10" xfId="0" applyFont="1" applyFill="1" applyBorder="1" applyAlignment="1">
      <alignment vertical="top" wrapText="1"/>
    </xf>
    <xf numFmtId="0" fontId="2" fillId="0" borderId="10" xfId="0" applyFont="1" applyBorder="1" applyAlignment="1">
      <alignment horizontal="center" vertical="top" wrapText="1"/>
    </xf>
    <xf numFmtId="1"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0" fontId="2" fillId="0" borderId="12" xfId="0" applyFont="1" applyBorder="1" applyAlignment="1">
      <alignment vertical="top" wrapText="1"/>
    </xf>
    <xf numFmtId="0" fontId="2" fillId="35" borderId="10" xfId="0" applyFont="1" applyFill="1" applyBorder="1" applyAlignment="1">
      <alignment horizontal="center" vertical="top" wrapText="1"/>
    </xf>
    <xf numFmtId="0" fontId="2" fillId="35" borderId="12" xfId="0" applyFont="1" applyFill="1" applyBorder="1" applyAlignment="1">
      <alignment horizontal="center" vertical="top" wrapText="1"/>
    </xf>
    <xf numFmtId="0" fontId="2" fillId="0" borderId="12" xfId="0" applyFont="1" applyBorder="1" applyAlignment="1">
      <alignment horizontal="center" vertical="top" wrapText="1"/>
    </xf>
    <xf numFmtId="49" fontId="2" fillId="0" borderId="12" xfId="0" applyNumberFormat="1" applyFont="1" applyBorder="1" applyAlignment="1">
      <alignment horizontal="center" vertical="top" wrapText="1"/>
    </xf>
    <xf numFmtId="0" fontId="0" fillId="0" borderId="0" xfId="0" applyAlignment="1">
      <alignment/>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0" fillId="0" borderId="0" xfId="0" applyAlignment="1">
      <alignment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49" fontId="2"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1" fontId="3" fillId="0" borderId="10" xfId="0" applyNumberFormat="1" applyFont="1" applyBorder="1" applyAlignment="1">
      <alignment horizontal="center" vertical="top" wrapText="1"/>
    </xf>
    <xf numFmtId="4" fontId="2" fillId="0" borderId="10" xfId="0" applyNumberFormat="1" applyFont="1" applyBorder="1" applyAlignment="1">
      <alignment horizontal="center" vertical="top" wrapText="1"/>
    </xf>
    <xf numFmtId="3" fontId="2" fillId="0" borderId="10" xfId="0" applyNumberFormat="1" applyFont="1" applyFill="1" applyBorder="1" applyAlignment="1">
      <alignment vertical="top" wrapText="1"/>
    </xf>
    <xf numFmtId="3" fontId="3" fillId="0" borderId="10" xfId="0" applyNumberFormat="1" applyFont="1" applyBorder="1" applyAlignment="1">
      <alignment horizontal="center" vertical="top"/>
    </xf>
    <xf numFmtId="4" fontId="3" fillId="0" borderId="11"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3" fontId="6" fillId="0" borderId="11" xfId="0" applyNumberFormat="1" applyFont="1" applyBorder="1" applyAlignment="1">
      <alignment horizontal="center" vertical="top" wrapText="1"/>
    </xf>
    <xf numFmtId="4" fontId="6" fillId="0" borderId="11" xfId="0" applyNumberFormat="1" applyFont="1" applyBorder="1" applyAlignment="1">
      <alignment horizontal="center" vertical="top" wrapText="1"/>
    </xf>
    <xf numFmtId="3" fontId="6" fillId="0" borderId="11" xfId="0" applyNumberFormat="1"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2" fillId="0" borderId="11" xfId="0" applyFont="1" applyBorder="1" applyAlignment="1">
      <alignment vertical="top" wrapText="1"/>
    </xf>
    <xf numFmtId="49" fontId="2" fillId="0" borderId="11" xfId="0" applyNumberFormat="1" applyFont="1" applyBorder="1" applyAlignment="1">
      <alignment vertical="top" wrapText="1"/>
    </xf>
    <xf numFmtId="0" fontId="9" fillId="0" borderId="12" xfId="0" applyFont="1" applyBorder="1" applyAlignment="1">
      <alignment horizontal="center" vertical="top" wrapText="1"/>
    </xf>
    <xf numFmtId="0" fontId="9" fillId="0" borderId="11" xfId="0" applyFont="1" applyBorder="1" applyAlignment="1">
      <alignment horizontal="center" vertical="top" wrapText="1"/>
    </xf>
    <xf numFmtId="0" fontId="4" fillId="0" borderId="10" xfId="53" applyFont="1" applyBorder="1" applyAlignment="1" applyProtection="1">
      <alignment horizontal="center" vertical="top" wrapText="1"/>
      <protection/>
    </xf>
    <xf numFmtId="2" fontId="2" fillId="0" borderId="12"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0" fontId="9" fillId="0" borderId="10" xfId="0" applyFont="1" applyBorder="1" applyAlignment="1">
      <alignment horizontal="left" vertical="top" wrapText="1"/>
    </xf>
    <xf numFmtId="0" fontId="4" fillId="0" borderId="10" xfId="53" applyFont="1" applyBorder="1" applyAlignment="1" applyProtection="1">
      <alignment vertical="top" wrapText="1"/>
      <protection/>
    </xf>
    <xf numFmtId="0" fontId="2" fillId="0" borderId="10" xfId="0" applyFont="1" applyBorder="1" applyAlignment="1">
      <alignment vertical="top"/>
    </xf>
    <xf numFmtId="2" fontId="2" fillId="0" borderId="10" xfId="0" applyNumberFormat="1" applyFont="1" applyBorder="1" applyAlignment="1">
      <alignment vertical="top" wrapText="1"/>
    </xf>
    <xf numFmtId="0" fontId="143" fillId="0" borderId="10" xfId="53" applyBorder="1" applyAlignment="1" applyProtection="1">
      <alignment horizontal="center" vertical="top" wrapText="1"/>
      <protection/>
    </xf>
    <xf numFmtId="0" fontId="2" fillId="0" borderId="14" xfId="0" applyFont="1" applyBorder="1" applyAlignment="1">
      <alignment horizontal="center" vertical="top" wrapText="1"/>
    </xf>
    <xf numFmtId="0" fontId="9" fillId="0" borderId="10" xfId="0" applyFont="1" applyBorder="1" applyAlignment="1">
      <alignment vertical="center" wrapText="1"/>
    </xf>
    <xf numFmtId="0" fontId="9" fillId="35" borderId="10" xfId="0" applyFont="1" applyFill="1" applyBorder="1" applyAlignment="1">
      <alignment vertical="center" wrapText="1"/>
    </xf>
    <xf numFmtId="0" fontId="9" fillId="0" borderId="10" xfId="0" applyFont="1" applyBorder="1" applyAlignment="1">
      <alignment horizontal="right"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top"/>
    </xf>
    <xf numFmtId="0" fontId="9" fillId="0" borderId="10" xfId="0" applyFont="1" applyBorder="1" applyAlignment="1">
      <alignment wrapText="1"/>
    </xf>
    <xf numFmtId="0" fontId="143" fillId="35" borderId="10" xfId="53" applyFill="1" applyBorder="1" applyAlignment="1" applyProtection="1">
      <alignment vertical="top" wrapText="1"/>
      <protection/>
    </xf>
    <xf numFmtId="0" fontId="143" fillId="0" borderId="10" xfId="53" applyBorder="1" applyAlignment="1" applyProtection="1">
      <alignment vertical="top" wrapText="1"/>
      <protection/>
    </xf>
    <xf numFmtId="4" fontId="16" fillId="0" borderId="10" xfId="0" applyNumberFormat="1" applyFont="1" applyBorder="1" applyAlignment="1" applyProtection="1">
      <alignment horizontal="center" vertical="center" wrapText="1"/>
      <protection locked="0"/>
    </xf>
    <xf numFmtId="4" fontId="9" fillId="0" borderId="11" xfId="0" applyNumberFormat="1" applyFont="1" applyBorder="1" applyAlignment="1">
      <alignment horizontal="center" vertical="top" wrapText="1"/>
    </xf>
    <xf numFmtId="3" fontId="9" fillId="0" borderId="11" xfId="0" applyNumberFormat="1" applyFont="1" applyBorder="1" applyAlignment="1">
      <alignment vertical="top" wrapText="1"/>
    </xf>
    <xf numFmtId="3" fontId="9" fillId="0" borderId="11" xfId="0" applyNumberFormat="1" applyFont="1" applyBorder="1" applyAlignment="1">
      <alignment horizontal="center" vertical="top" wrapText="1"/>
    </xf>
    <xf numFmtId="0" fontId="9" fillId="4" borderId="10" xfId="0" applyNumberFormat="1" applyFont="1" applyFill="1" applyBorder="1" applyAlignment="1">
      <alignment horizontal="center" vertical="center"/>
    </xf>
    <xf numFmtId="0" fontId="6" fillId="0" borderId="0" xfId="0" applyNumberFormat="1" applyFont="1" applyBorder="1" applyAlignment="1">
      <alignment horizontal="center"/>
    </xf>
    <xf numFmtId="0" fontId="2" fillId="0" borderId="10" xfId="0" applyNumberFormat="1" applyFont="1" applyBorder="1" applyAlignment="1">
      <alignment horizontal="center" vertical="top" wrapText="1"/>
    </xf>
    <xf numFmtId="0" fontId="16" fillId="0" borderId="10" xfId="53" applyFont="1" applyBorder="1" applyAlignment="1" applyProtection="1">
      <alignment vertical="center" wrapText="1"/>
      <protection/>
    </xf>
    <xf numFmtId="0" fontId="143" fillId="0" borderId="10" xfId="53" applyBorder="1" applyAlignment="1" applyProtection="1">
      <alignment/>
      <protection/>
    </xf>
    <xf numFmtId="0" fontId="27" fillId="0" borderId="10" xfId="53" applyFont="1" applyBorder="1" applyAlignment="1" applyProtection="1">
      <alignment vertical="center" wrapText="1"/>
      <protection/>
    </xf>
    <xf numFmtId="0" fontId="155" fillId="0" borderId="10" xfId="0" applyFont="1" applyBorder="1" applyAlignment="1">
      <alignment wrapText="1"/>
    </xf>
    <xf numFmtId="0" fontId="153" fillId="0" borderId="10" xfId="0" applyFont="1" applyBorder="1" applyAlignment="1">
      <alignment vertical="center" wrapText="1"/>
    </xf>
    <xf numFmtId="0" fontId="153" fillId="37" borderId="10" xfId="0" applyFont="1" applyFill="1" applyBorder="1" applyAlignment="1">
      <alignment vertical="center" wrapText="1"/>
    </xf>
    <xf numFmtId="0" fontId="143" fillId="0" borderId="10" xfId="53" applyBorder="1" applyAlignment="1" applyProtection="1">
      <alignment vertical="center" wrapText="1"/>
      <protection/>
    </xf>
    <xf numFmtId="0" fontId="153" fillId="0" borderId="10" xfId="0" applyFont="1" applyBorder="1" applyAlignment="1">
      <alignment horizontal="right" vertical="center" wrapText="1"/>
    </xf>
    <xf numFmtId="0" fontId="153" fillId="0" borderId="10" xfId="0" applyFont="1" applyBorder="1" applyAlignment="1">
      <alignment horizontal="center" vertical="center" wrapText="1"/>
    </xf>
    <xf numFmtId="0" fontId="2" fillId="37" borderId="10" xfId="0" applyFont="1" applyFill="1" applyBorder="1" applyAlignment="1">
      <alignment vertical="top" wrapText="1"/>
    </xf>
    <xf numFmtId="0" fontId="29" fillId="0" borderId="10" xfId="0" applyFont="1" applyBorder="1" applyAlignment="1">
      <alignment vertical="top" wrapText="1"/>
    </xf>
    <xf numFmtId="0" fontId="3" fillId="0" borderId="10" xfId="0" applyFont="1" applyBorder="1" applyAlignment="1">
      <alignment vertical="top" wrapText="1"/>
    </xf>
    <xf numFmtId="0" fontId="30" fillId="0" borderId="10" xfId="0" applyFont="1" applyBorder="1" applyAlignment="1">
      <alignment vertical="top" wrapText="1"/>
    </xf>
    <xf numFmtId="0" fontId="31" fillId="0" borderId="10" xfId="53" applyFont="1" applyBorder="1" applyAlignment="1" applyProtection="1">
      <alignment vertical="top" wrapText="1"/>
      <protection/>
    </xf>
    <xf numFmtId="0" fontId="32" fillId="0" borderId="10" xfId="53" applyFont="1" applyBorder="1" applyAlignment="1" applyProtection="1">
      <alignment vertical="center" wrapText="1"/>
      <protection/>
    </xf>
    <xf numFmtId="0" fontId="2" fillId="0" borderId="15" xfId="0" applyFont="1" applyBorder="1" applyAlignment="1">
      <alignment vertical="top" wrapText="1"/>
    </xf>
    <xf numFmtId="0" fontId="2" fillId="0" borderId="15" xfId="0" applyFont="1" applyBorder="1" applyAlignment="1">
      <alignment horizontal="left" vertical="top" wrapText="1"/>
    </xf>
    <xf numFmtId="0" fontId="31" fillId="0" borderId="0" xfId="53" applyFont="1" applyAlignment="1" applyProtection="1">
      <alignment vertical="top" wrapText="1"/>
      <protection/>
    </xf>
    <xf numFmtId="0" fontId="32" fillId="0" borderId="15" xfId="53" applyFont="1" applyBorder="1" applyAlignment="1" applyProtection="1">
      <alignment vertical="center" wrapText="1"/>
      <protection/>
    </xf>
    <xf numFmtId="0" fontId="2" fillId="0" borderId="15" xfId="0" applyFont="1" applyBorder="1" applyAlignment="1">
      <alignment horizontal="center" vertical="top" wrapText="1"/>
    </xf>
    <xf numFmtId="1" fontId="3" fillId="0" borderId="15" xfId="0" applyNumberFormat="1" applyFont="1" applyBorder="1" applyAlignment="1">
      <alignment horizontal="center" vertical="top" wrapText="1"/>
    </xf>
    <xf numFmtId="17" fontId="2" fillId="0" borderId="10" xfId="0" applyNumberFormat="1" applyFont="1" applyBorder="1" applyAlignment="1">
      <alignment vertical="top" wrapText="1"/>
    </xf>
    <xf numFmtId="3" fontId="2" fillId="0" borderId="10" xfId="0" applyNumberFormat="1" applyFont="1" applyBorder="1" applyAlignment="1">
      <alignment vertical="top" wrapText="1"/>
    </xf>
    <xf numFmtId="1" fontId="156" fillId="0" borderId="0" xfId="0" applyNumberFormat="1" applyFont="1" applyAlignment="1">
      <alignment/>
    </xf>
    <xf numFmtId="0" fontId="157" fillId="0" borderId="0" xfId="0" applyFont="1" applyAlignment="1">
      <alignment vertical="top" wrapText="1"/>
    </xf>
    <xf numFmtId="0" fontId="2" fillId="0" borderId="10" xfId="0" applyFont="1" applyBorder="1" applyAlignment="1">
      <alignment horizontal="left" vertical="center" wrapText="1"/>
    </xf>
    <xf numFmtId="0" fontId="2" fillId="37" borderId="10" xfId="0" applyFont="1" applyFill="1" applyBorder="1" applyAlignment="1">
      <alignment horizontal="left" vertical="center" wrapText="1"/>
    </xf>
    <xf numFmtId="0" fontId="158" fillId="0" borderId="10" xfId="0" applyFont="1" applyBorder="1" applyAlignment="1">
      <alignment horizontal="left" vertical="center" wrapText="1"/>
    </xf>
    <xf numFmtId="0" fontId="159" fillId="0" borderId="10" xfId="53" applyFont="1" applyBorder="1" applyAlignment="1" applyProtection="1">
      <alignment horizontal="left" vertical="center" wrapText="1"/>
      <protection/>
    </xf>
    <xf numFmtId="1" fontId="160" fillId="0" borderId="10" xfId="0" applyNumberFormat="1" applyFont="1" applyBorder="1" applyAlignment="1">
      <alignment horizontal="left" vertical="center" wrapText="1"/>
    </xf>
    <xf numFmtId="0" fontId="143" fillId="37" borderId="10" xfId="53" applyFill="1" applyBorder="1" applyAlignment="1" applyProtection="1">
      <alignment horizontal="left" vertical="center" wrapText="1"/>
      <protection/>
    </xf>
    <xf numFmtId="0" fontId="2" fillId="0" borderId="10" xfId="0" applyFont="1" applyBorder="1" applyAlignment="1">
      <alignment horizontal="left" vertical="center"/>
    </xf>
    <xf numFmtId="0" fontId="3" fillId="0" borderId="10" xfId="0" applyFont="1" applyBorder="1" applyAlignment="1">
      <alignment horizontal="left" vertical="center"/>
    </xf>
    <xf numFmtId="0" fontId="151" fillId="0" borderId="10" xfId="0" applyFont="1" applyBorder="1" applyAlignment="1">
      <alignment vertical="center"/>
    </xf>
    <xf numFmtId="0" fontId="2" fillId="37" borderId="10" xfId="0" applyFont="1" applyFill="1" applyBorder="1" applyAlignment="1">
      <alignment vertical="center" wrapText="1"/>
    </xf>
    <xf numFmtId="0" fontId="2" fillId="0" borderId="10" xfId="0" applyFont="1" applyBorder="1" applyAlignment="1">
      <alignment vertical="center" wrapText="1"/>
    </xf>
    <xf numFmtId="2" fontId="2" fillId="0" borderId="10" xfId="0" applyNumberFormat="1" applyFont="1" applyBorder="1" applyAlignment="1">
      <alignment vertical="center" wrapText="1"/>
    </xf>
    <xf numFmtId="49" fontId="9" fillId="0" borderId="10" xfId="0" applyNumberFormat="1" applyFont="1" applyBorder="1" applyAlignment="1">
      <alignment vertical="center" wrapText="1"/>
    </xf>
    <xf numFmtId="0" fontId="161" fillId="0" borderId="10" xfId="53" applyFont="1" applyBorder="1" applyAlignment="1" applyProtection="1">
      <alignment vertical="center" wrapText="1"/>
      <protection/>
    </xf>
    <xf numFmtId="1" fontId="3" fillId="0" borderId="10" xfId="0" applyNumberFormat="1" applyFont="1" applyBorder="1" applyAlignment="1">
      <alignment vertical="center" wrapText="1"/>
    </xf>
    <xf numFmtId="4" fontId="3" fillId="0" borderId="10" xfId="0" applyNumberFormat="1" applyFont="1" applyBorder="1" applyAlignment="1">
      <alignment vertical="center" wrapText="1"/>
    </xf>
    <xf numFmtId="49" fontId="2" fillId="0" borderId="10" xfId="0" applyNumberFormat="1" applyFont="1" applyBorder="1" applyAlignment="1">
      <alignment vertical="center" wrapText="1"/>
    </xf>
    <xf numFmtId="0" fontId="162" fillId="0" borderId="10" xfId="0" applyFont="1" applyBorder="1" applyAlignment="1">
      <alignment vertical="center"/>
    </xf>
    <xf numFmtId="0" fontId="163" fillId="0" borderId="10" xfId="53" applyFont="1" applyBorder="1" applyAlignment="1" applyProtection="1">
      <alignment vertical="center" wrapText="1"/>
      <protection/>
    </xf>
    <xf numFmtId="49" fontId="2" fillId="0" borderId="11" xfId="0" applyNumberFormat="1" applyFont="1" applyBorder="1" applyAlignment="1">
      <alignment horizontal="left" vertical="center" wrapText="1"/>
    </xf>
    <xf numFmtId="0" fontId="9" fillId="0" borderId="12" xfId="0" applyFont="1" applyBorder="1" applyAlignment="1">
      <alignment horizontal="left" vertical="center" wrapText="1"/>
    </xf>
    <xf numFmtId="0" fontId="2" fillId="0" borderId="12" xfId="0" applyFont="1" applyBorder="1" applyAlignment="1">
      <alignment horizontal="left" vertical="center" wrapText="1"/>
    </xf>
    <xf numFmtId="0" fontId="164" fillId="0" borderId="0" xfId="0" applyFont="1" applyAlignment="1">
      <alignment wrapText="1"/>
    </xf>
    <xf numFmtId="1" fontId="9" fillId="0" borderId="12" xfId="0" applyNumberFormat="1" applyFont="1" applyBorder="1" applyAlignment="1">
      <alignment horizontal="left" vertical="center" wrapText="1"/>
    </xf>
    <xf numFmtId="2" fontId="2" fillId="0" borderId="12"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1" fontId="3" fillId="0" borderId="10" xfId="0" applyNumberFormat="1" applyFont="1" applyBorder="1" applyAlignment="1">
      <alignment horizontal="left" vertical="center" wrapText="1"/>
    </xf>
    <xf numFmtId="4" fontId="3"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3" fillId="0" borderId="10" xfId="0" applyNumberFormat="1" applyFont="1" applyBorder="1" applyAlignment="1">
      <alignment vertical="center" wrapText="1"/>
    </xf>
    <xf numFmtId="0" fontId="165" fillId="0" borderId="10" xfId="0" applyFont="1" applyBorder="1" applyAlignment="1">
      <alignment horizontal="left" vertical="center" wrapText="1"/>
    </xf>
    <xf numFmtId="0" fontId="151" fillId="0" borderId="10" xfId="0" applyFont="1" applyBorder="1" applyAlignment="1">
      <alignment horizontal="left" vertical="center" wrapText="1"/>
    </xf>
    <xf numFmtId="0" fontId="143" fillId="0" borderId="10" xfId="53" applyBorder="1" applyAlignment="1" applyProtection="1">
      <alignment horizontal="left" vertical="center" wrapText="1"/>
      <protection/>
    </xf>
    <xf numFmtId="0" fontId="2" fillId="0" borderId="10" xfId="0" applyFont="1" applyBorder="1" applyAlignment="1">
      <alignment horizontal="center" vertical="center" wrapText="1"/>
    </xf>
    <xf numFmtId="0" fontId="2" fillId="37" borderId="10" xfId="0" applyFont="1" applyFill="1" applyBorder="1" applyAlignment="1">
      <alignment horizontal="center" vertical="center" wrapText="1"/>
    </xf>
    <xf numFmtId="0" fontId="143" fillId="0" borderId="0" xfId="53" applyAlignment="1" applyProtection="1">
      <alignment horizontal="center" vertical="center"/>
      <protection/>
    </xf>
    <xf numFmtId="14" fontId="2"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143" fillId="0" borderId="12" xfId="53" applyBorder="1" applyAlignment="1" applyProtection="1">
      <alignment vertical="top" wrapText="1"/>
      <protection/>
    </xf>
    <xf numFmtId="1" fontId="9" fillId="0" borderId="12" xfId="0" applyNumberFormat="1" applyFont="1" applyBorder="1" applyAlignment="1">
      <alignment horizontal="center" vertical="top" wrapText="1"/>
    </xf>
    <xf numFmtId="0" fontId="34" fillId="0" borderId="0" xfId="0" applyFont="1" applyAlignment="1">
      <alignment vertical="top" wrapText="1"/>
    </xf>
    <xf numFmtId="17" fontId="9" fillId="0" borderId="10" xfId="0" applyNumberFormat="1" applyFont="1" applyBorder="1" applyAlignment="1">
      <alignment horizontal="right" vertical="center" wrapText="1"/>
    </xf>
    <xf numFmtId="2" fontId="9" fillId="34" borderId="10" xfId="0" applyNumberFormat="1" applyFont="1" applyFill="1" applyBorder="1" applyAlignment="1">
      <alignment horizontal="center" vertical="center"/>
    </xf>
    <xf numFmtId="0" fontId="151" fillId="0" borderId="10" xfId="0" applyFont="1" applyBorder="1" applyAlignment="1">
      <alignment vertical="top" wrapText="1"/>
    </xf>
    <xf numFmtId="0" fontId="151" fillId="0" borderId="10" xfId="0" applyFont="1" applyBorder="1" applyAlignment="1">
      <alignment horizontal="center" vertical="top" wrapText="1"/>
    </xf>
    <xf numFmtId="0" fontId="143" fillId="0" borderId="0" xfId="53" applyAlignment="1" applyProtection="1">
      <alignment/>
      <protection/>
    </xf>
    <xf numFmtId="0" fontId="143" fillId="0" borderId="0" xfId="53" applyAlignment="1" applyProtection="1">
      <alignment vertical="center"/>
      <protection/>
    </xf>
    <xf numFmtId="0" fontId="143" fillId="0" borderId="10" xfId="53" applyBorder="1" applyAlignment="1" applyProtection="1">
      <alignment horizontal="left" vertical="top" wrapText="1"/>
      <protection/>
    </xf>
    <xf numFmtId="14" fontId="2" fillId="0" borderId="10" xfId="0" applyNumberFormat="1" applyFont="1" applyBorder="1" applyAlignment="1">
      <alignment horizontal="center" vertical="top" wrapText="1"/>
    </xf>
    <xf numFmtId="0" fontId="161" fillId="0" borderId="0" xfId="53" applyFont="1" applyAlignment="1" applyProtection="1">
      <alignment wrapText="1"/>
      <protection/>
    </xf>
    <xf numFmtId="14" fontId="2" fillId="0" borderId="10" xfId="0" applyNumberFormat="1" applyFont="1" applyBorder="1" applyAlignment="1">
      <alignment vertical="top" wrapText="1"/>
    </xf>
    <xf numFmtId="0" fontId="28" fillId="0" borderId="0" xfId="0" applyFont="1" applyAlignment="1">
      <alignment vertical="top" wrapText="1"/>
    </xf>
    <xf numFmtId="0" fontId="33" fillId="0" borderId="0" xfId="0" applyFont="1" applyAlignment="1">
      <alignment wrapText="1"/>
    </xf>
    <xf numFmtId="0" fontId="35" fillId="0" borderId="12" xfId="0" applyFont="1" applyBorder="1" applyAlignment="1">
      <alignment horizontal="center" vertical="top" wrapText="1"/>
    </xf>
    <xf numFmtId="0" fontId="24" fillId="0" borderId="12" xfId="0" applyFont="1" applyBorder="1" applyAlignment="1">
      <alignment horizontal="center" vertical="top" wrapText="1"/>
    </xf>
    <xf numFmtId="0" fontId="0" fillId="0" borderId="10" xfId="0" applyBorder="1" applyAlignment="1">
      <alignment vertical="top" wrapText="1"/>
    </xf>
    <xf numFmtId="49" fontId="24" fillId="0" borderId="12" xfId="0" applyNumberFormat="1" applyFont="1" applyBorder="1" applyAlignment="1">
      <alignment horizontal="center" vertical="top" wrapText="1"/>
    </xf>
    <xf numFmtId="0" fontId="143" fillId="0" borderId="0" xfId="53" applyAlignment="1" applyProtection="1">
      <alignment vertical="top" wrapText="1"/>
      <protection/>
    </xf>
    <xf numFmtId="1" fontId="23" fillId="0" borderId="10" xfId="0" applyNumberFormat="1" applyFont="1" applyBorder="1" applyAlignment="1">
      <alignment horizontal="center" vertical="top" wrapText="1"/>
    </xf>
    <xf numFmtId="4" fontId="23" fillId="0" borderId="11" xfId="0" applyNumberFormat="1" applyFont="1" applyBorder="1" applyAlignment="1">
      <alignment horizontal="center" vertical="top" wrapText="1"/>
    </xf>
    <xf numFmtId="0" fontId="36" fillId="0" borderId="10" xfId="0" applyFont="1" applyBorder="1" applyAlignment="1">
      <alignment vertical="top" wrapText="1"/>
    </xf>
    <xf numFmtId="0" fontId="37" fillId="0" borderId="10" xfId="0" applyFont="1" applyBorder="1" applyAlignment="1">
      <alignment horizontal="left" vertical="top" wrapText="1"/>
    </xf>
    <xf numFmtId="0" fontId="33" fillId="0" borderId="10" xfId="0" applyFont="1" applyBorder="1" applyAlignment="1">
      <alignment vertical="top" wrapText="1"/>
    </xf>
    <xf numFmtId="0" fontId="38" fillId="0" borderId="10" xfId="53" applyFont="1" applyBorder="1" applyAlignment="1" applyProtection="1">
      <alignment vertical="center" wrapText="1"/>
      <protection/>
    </xf>
    <xf numFmtId="0" fontId="38" fillId="0" borderId="10" xfId="53" applyFont="1" applyBorder="1" applyAlignment="1" applyProtection="1">
      <alignment vertical="top" wrapText="1"/>
      <protection/>
    </xf>
    <xf numFmtId="1" fontId="37" fillId="0" borderId="10" xfId="0" applyNumberFormat="1" applyFont="1" applyBorder="1" applyAlignment="1">
      <alignment horizontal="center" vertical="top" wrapText="1"/>
    </xf>
    <xf numFmtId="4" fontId="37" fillId="0" borderId="10" xfId="0" applyNumberFormat="1" applyFont="1" applyBorder="1" applyAlignment="1">
      <alignment horizontal="center" vertical="top" wrapText="1"/>
    </xf>
    <xf numFmtId="0" fontId="36" fillId="0" borderId="10" xfId="0" applyFont="1" applyBorder="1" applyAlignment="1">
      <alignment vertical="center" wrapText="1"/>
    </xf>
    <xf numFmtId="0" fontId="37" fillId="0" borderId="10" xfId="0" applyFont="1" applyBorder="1" applyAlignment="1">
      <alignment horizontal="center" vertical="top" wrapText="1"/>
    </xf>
    <xf numFmtId="0" fontId="36" fillId="0" borderId="10" xfId="0" applyFont="1" applyBorder="1" applyAlignment="1">
      <alignment vertical="top"/>
    </xf>
    <xf numFmtId="0" fontId="37" fillId="0" borderId="10" xfId="0" applyFont="1" applyBorder="1" applyAlignment="1">
      <alignment vertical="top" wrapText="1"/>
    </xf>
    <xf numFmtId="0" fontId="40" fillId="0" borderId="10" xfId="0" applyFont="1" applyBorder="1" applyAlignment="1">
      <alignment vertical="center" wrapText="1"/>
    </xf>
    <xf numFmtId="4" fontId="37" fillId="0" borderId="10" xfId="0" applyNumberFormat="1" applyFont="1" applyBorder="1" applyAlignment="1">
      <alignment horizontal="right" vertical="top" wrapText="1"/>
    </xf>
    <xf numFmtId="0" fontId="30" fillId="0" borderId="10" xfId="53" applyFont="1" applyBorder="1" applyAlignment="1" applyProtection="1">
      <alignment vertical="top" wrapText="1"/>
      <protection/>
    </xf>
    <xf numFmtId="0" fontId="36" fillId="0" borderId="10" xfId="0" applyFont="1" applyBorder="1" applyAlignment="1">
      <alignment wrapText="1"/>
    </xf>
    <xf numFmtId="0" fontId="33" fillId="0" borderId="10" xfId="0" applyFont="1" applyBorder="1" applyAlignment="1">
      <alignment horizontal="center" vertical="top" wrapText="1"/>
    </xf>
    <xf numFmtId="0" fontId="34" fillId="0" borderId="0" xfId="0" applyFont="1" applyAlignment="1">
      <alignment vertical="top"/>
    </xf>
    <xf numFmtId="0" fontId="26" fillId="0" borderId="10" xfId="0" applyFont="1" applyBorder="1" applyAlignment="1">
      <alignment vertical="top"/>
    </xf>
    <xf numFmtId="0" fontId="26" fillId="0" borderId="10" xfId="0" applyFont="1" applyBorder="1" applyAlignment="1">
      <alignment vertical="top" wrapText="1"/>
    </xf>
    <xf numFmtId="0" fontId="41" fillId="0" borderId="0" xfId="0" applyFont="1" applyAlignment="1">
      <alignment wrapText="1"/>
    </xf>
    <xf numFmtId="3" fontId="2" fillId="0" borderId="10" xfId="0" applyNumberFormat="1" applyFont="1" applyBorder="1" applyAlignment="1">
      <alignment horizontal="center" vertical="top" wrapText="1"/>
    </xf>
    <xf numFmtId="0" fontId="33" fillId="0" borderId="0" xfId="0" applyFont="1" applyAlignment="1">
      <alignment vertical="top" wrapText="1"/>
    </xf>
    <xf numFmtId="0" fontId="30" fillId="35" borderId="10" xfId="0" applyFont="1" applyFill="1" applyBorder="1" applyAlignment="1">
      <alignment vertical="top" wrapText="1"/>
    </xf>
    <xf numFmtId="14" fontId="2" fillId="0" borderId="10" xfId="0" applyNumberFormat="1" applyFont="1" applyBorder="1" applyAlignment="1">
      <alignment horizontal="left" vertical="top" wrapText="1"/>
    </xf>
    <xf numFmtId="49" fontId="9" fillId="35" borderId="16" xfId="0" applyNumberFormat="1" applyFont="1" applyFill="1" applyBorder="1" applyAlignment="1">
      <alignment wrapText="1"/>
    </xf>
    <xf numFmtId="49" fontId="9" fillId="35" borderId="16" xfId="0" applyNumberFormat="1" applyFont="1" applyFill="1" applyBorder="1" applyAlignment="1">
      <alignment vertical="top" wrapText="1"/>
    </xf>
    <xf numFmtId="49" fontId="9" fillId="35" borderId="16" xfId="0" applyNumberFormat="1" applyFont="1" applyFill="1" applyBorder="1" applyAlignment="1">
      <alignment horizontal="center" vertical="top" wrapText="1"/>
    </xf>
    <xf numFmtId="0" fontId="9" fillId="35" borderId="16" xfId="0" applyFont="1" applyFill="1" applyBorder="1" applyAlignment="1">
      <alignment horizontal="center" vertical="top" wrapText="1"/>
    </xf>
    <xf numFmtId="3" fontId="6" fillId="35" borderId="16" xfId="0" applyNumberFormat="1" applyFont="1" applyFill="1" applyBorder="1" applyAlignment="1">
      <alignment horizontal="center" vertical="top" wrapText="1"/>
    </xf>
    <xf numFmtId="4" fontId="6" fillId="35" borderId="16" xfId="0" applyNumberFormat="1" applyFont="1" applyFill="1" applyBorder="1" applyAlignment="1">
      <alignment horizontal="center" vertical="top" wrapText="1"/>
    </xf>
    <xf numFmtId="49" fontId="0" fillId="35" borderId="16" xfId="0" applyNumberFormat="1" applyFill="1" applyBorder="1" applyAlignment="1">
      <alignment vertical="top" wrapText="1"/>
    </xf>
    <xf numFmtId="49" fontId="0" fillId="35" borderId="16" xfId="0" applyNumberFormat="1" applyFill="1" applyBorder="1" applyAlignment="1">
      <alignment wrapText="1"/>
    </xf>
    <xf numFmtId="0" fontId="9" fillId="35" borderId="16" xfId="0" applyFont="1" applyFill="1" applyBorder="1" applyAlignment="1">
      <alignment horizontal="center" wrapText="1"/>
    </xf>
    <xf numFmtId="0" fontId="0" fillId="35" borderId="16" xfId="0" applyFill="1" applyBorder="1" applyAlignment="1">
      <alignment wrapText="1"/>
    </xf>
    <xf numFmtId="2" fontId="6" fillId="35" borderId="16" xfId="0" applyNumberFormat="1" applyFont="1" applyFill="1" applyBorder="1" applyAlignment="1">
      <alignment horizontal="center" wrapText="1"/>
    </xf>
    <xf numFmtId="49" fontId="42" fillId="35" borderId="16" xfId="0" applyNumberFormat="1" applyFont="1" applyFill="1" applyBorder="1" applyAlignment="1">
      <alignment vertical="top" wrapText="1"/>
    </xf>
    <xf numFmtId="0" fontId="6" fillId="35" borderId="16" xfId="0" applyFont="1" applyFill="1" applyBorder="1" applyAlignment="1">
      <alignment horizontal="center" vertical="top"/>
    </xf>
    <xf numFmtId="0" fontId="9" fillId="35" borderId="16" xfId="0" applyFont="1" applyFill="1" applyBorder="1" applyAlignment="1">
      <alignment horizontal="center" vertical="top"/>
    </xf>
    <xf numFmtId="0" fontId="0" fillId="0" borderId="0" xfId="0" applyAlignment="1">
      <alignment vertical="top" wrapText="1"/>
    </xf>
    <xf numFmtId="0" fontId="143" fillId="0" borderId="0" xfId="53" applyAlignment="1" applyProtection="1">
      <alignment vertical="center" wrapText="1"/>
      <protection/>
    </xf>
    <xf numFmtId="17" fontId="166" fillId="0" borderId="0" xfId="0" applyNumberFormat="1" applyFont="1" applyAlignment="1">
      <alignment/>
    </xf>
    <xf numFmtId="0" fontId="0" fillId="0" borderId="0" xfId="0" applyAlignment="1">
      <alignment vertical="top"/>
    </xf>
    <xf numFmtId="17" fontId="2" fillId="0" borderId="10" xfId="0" applyNumberFormat="1" applyFont="1" applyBorder="1" applyAlignment="1">
      <alignment horizontal="center" vertical="top" wrapText="1"/>
    </xf>
    <xf numFmtId="0" fontId="2" fillId="0" borderId="10" xfId="0" applyFont="1" applyBorder="1" applyAlignment="1">
      <alignment horizontal="center" vertical="top"/>
    </xf>
    <xf numFmtId="0" fontId="9" fillId="0" borderId="12" xfId="0" applyFont="1" applyBorder="1" applyAlignment="1">
      <alignment horizontal="left" vertical="top" wrapText="1"/>
    </xf>
    <xf numFmtId="0" fontId="43" fillId="0" borderId="0" xfId="53" applyFont="1" applyAlignment="1" applyProtection="1">
      <alignment vertical="top" wrapText="1"/>
      <protection/>
    </xf>
    <xf numFmtId="0" fontId="34" fillId="0" borderId="0" xfId="0" applyFont="1" applyAlignment="1">
      <alignment vertical="top"/>
    </xf>
    <xf numFmtId="0" fontId="33" fillId="0" borderId="0" xfId="0" applyFont="1" applyAlignment="1">
      <alignment vertical="top"/>
    </xf>
    <xf numFmtId="0" fontId="167" fillId="0" borderId="0" xfId="0" applyFont="1" applyAlignment="1">
      <alignment horizontal="center" vertical="center" wrapText="1"/>
    </xf>
    <xf numFmtId="0" fontId="167" fillId="0" borderId="10" xfId="0" applyFont="1" applyBorder="1" applyAlignment="1">
      <alignment horizontal="center" vertical="center" wrapText="1"/>
    </xf>
    <xf numFmtId="4" fontId="3" fillId="0" borderId="10" xfId="0" applyNumberFormat="1" applyFont="1" applyBorder="1" applyAlignment="1">
      <alignment horizontal="center" vertical="center" wrapText="1"/>
    </xf>
    <xf numFmtId="0" fontId="143" fillId="0" borderId="10" xfId="53" applyBorder="1" applyAlignment="1" applyProtection="1">
      <alignment wrapText="1"/>
      <protection/>
    </xf>
    <xf numFmtId="0" fontId="168" fillId="0" borderId="10" xfId="0" applyFont="1" applyBorder="1" applyAlignment="1">
      <alignment vertical="top" wrapText="1"/>
    </xf>
    <xf numFmtId="0" fontId="9" fillId="0" borderId="11" xfId="0" applyFont="1" applyBorder="1" applyAlignment="1">
      <alignment horizontal="left" vertical="top" wrapText="1"/>
    </xf>
    <xf numFmtId="0" fontId="168" fillId="0" borderId="0" xfId="0" applyFont="1" applyAlignment="1">
      <alignment vertical="top" wrapText="1"/>
    </xf>
    <xf numFmtId="0" fontId="2" fillId="35" borderId="11" xfId="0" applyFont="1" applyFill="1" applyBorder="1" applyAlignment="1">
      <alignment vertical="top" wrapText="1"/>
    </xf>
    <xf numFmtId="0" fontId="2" fillId="35" borderId="11" xfId="0" applyFont="1" applyFill="1" applyBorder="1" applyAlignment="1">
      <alignment horizontal="center" vertical="top" wrapText="1"/>
    </xf>
    <xf numFmtId="0" fontId="2" fillId="0" borderId="11" xfId="0" applyFont="1" applyBorder="1" applyAlignment="1">
      <alignment horizontal="center" vertical="top" wrapText="1"/>
    </xf>
    <xf numFmtId="0" fontId="169" fillId="0" borderId="0" xfId="0" applyFont="1" applyAlignment="1">
      <alignment vertical="top" wrapText="1"/>
    </xf>
    <xf numFmtId="0" fontId="143" fillId="0" borderId="11" xfId="53" applyBorder="1" applyAlignment="1" applyProtection="1">
      <alignment vertical="top" wrapText="1"/>
      <protection/>
    </xf>
    <xf numFmtId="0" fontId="168" fillId="0" borderId="11" xfId="0" applyFont="1" applyBorder="1" applyAlignment="1">
      <alignment vertical="top" wrapText="1"/>
    </xf>
    <xf numFmtId="49" fontId="2" fillId="0" borderId="11" xfId="0" applyNumberFormat="1" applyFont="1" applyBorder="1" applyAlignment="1">
      <alignment horizontal="center" vertical="top"/>
    </xf>
    <xf numFmtId="3" fontId="2" fillId="0" borderId="11" xfId="0" applyNumberFormat="1" applyFont="1" applyBorder="1" applyAlignment="1">
      <alignment horizontal="center" vertical="top" wrapText="1"/>
    </xf>
    <xf numFmtId="0" fontId="154" fillId="0" borderId="10" xfId="0" applyFont="1" applyBorder="1" applyAlignment="1">
      <alignment vertical="top" wrapText="1"/>
    </xf>
    <xf numFmtId="0" fontId="161" fillId="0" borderId="10" xfId="53" applyFont="1" applyBorder="1" applyAlignment="1" applyProtection="1">
      <alignment vertical="top" wrapText="1"/>
      <protection/>
    </xf>
    <xf numFmtId="0" fontId="161" fillId="0" borderId="10" xfId="53" applyFont="1" applyBorder="1" applyAlignment="1" applyProtection="1">
      <alignment horizontal="center" vertical="top" wrapText="1"/>
      <protection/>
    </xf>
    <xf numFmtId="49" fontId="9" fillId="0" borderId="10" xfId="0" applyNumberFormat="1" applyFont="1" applyBorder="1" applyAlignment="1">
      <alignment horizontal="center" vertical="top" wrapText="1"/>
    </xf>
    <xf numFmtId="3" fontId="9" fillId="0" borderId="10" xfId="0" applyNumberFormat="1" applyFont="1" applyBorder="1" applyAlignment="1">
      <alignment vertical="top" wrapText="1"/>
    </xf>
    <xf numFmtId="4" fontId="9" fillId="0" borderId="10" xfId="0" applyNumberFormat="1" applyFont="1" applyBorder="1" applyAlignment="1">
      <alignment horizontal="center" vertical="top" wrapText="1"/>
    </xf>
    <xf numFmtId="0" fontId="153" fillId="0" borderId="0" xfId="0" applyFont="1" applyAlignment="1">
      <alignment vertical="top" wrapText="1"/>
    </xf>
    <xf numFmtId="0" fontId="2" fillId="0" borderId="10" xfId="0" applyFont="1" applyBorder="1" applyAlignment="1">
      <alignment wrapText="1"/>
    </xf>
    <xf numFmtId="0" fontId="26" fillId="0" borderId="0" xfId="0" applyFont="1" applyAlignment="1">
      <alignment vertical="top" wrapText="1"/>
    </xf>
    <xf numFmtId="0" fontId="151" fillId="0" borderId="0" xfId="0" applyFont="1" applyAlignment="1">
      <alignment horizontal="center" vertical="top"/>
    </xf>
    <xf numFmtId="0" fontId="161" fillId="0" borderId="0" xfId="53" applyFont="1" applyAlignment="1" applyProtection="1">
      <alignment vertical="top" wrapText="1"/>
      <protection/>
    </xf>
    <xf numFmtId="0" fontId="170" fillId="0" borderId="10" xfId="53" applyFont="1" applyBorder="1" applyAlignment="1" applyProtection="1">
      <alignment vertical="top" wrapText="1"/>
      <protection/>
    </xf>
    <xf numFmtId="0" fontId="170" fillId="0" borderId="0" xfId="53" applyFont="1" applyAlignment="1" applyProtection="1">
      <alignment vertical="top" wrapText="1"/>
      <protection/>
    </xf>
    <xf numFmtId="0" fontId="151" fillId="27" borderId="10" xfId="58" applyFont="1" applyBorder="1" applyAlignment="1">
      <alignment vertical="top" wrapText="1"/>
    </xf>
    <xf numFmtId="0" fontId="171" fillId="0" borderId="10" xfId="0" applyFont="1" applyBorder="1" applyAlignment="1">
      <alignment vertical="center" wrapText="1"/>
    </xf>
    <xf numFmtId="0" fontId="172" fillId="0" borderId="10" xfId="53" applyFont="1" applyBorder="1" applyAlignment="1" applyProtection="1">
      <alignment vertical="top" wrapText="1"/>
      <protection/>
    </xf>
    <xf numFmtId="0" fontId="36" fillId="0" borderId="10" xfId="0" applyFont="1" applyBorder="1" applyAlignment="1">
      <alignment horizontal="center" vertical="top"/>
    </xf>
    <xf numFmtId="0" fontId="2" fillId="0" borderId="10" xfId="0" applyFont="1" applyBorder="1" applyAlignment="1">
      <alignment horizontal="left" vertical="top" wrapText="1" indent="3"/>
    </xf>
    <xf numFmtId="0" fontId="2" fillId="0" borderId="10" xfId="53" applyFont="1" applyBorder="1" applyAlignment="1" applyProtection="1">
      <alignment vertical="top" wrapText="1"/>
      <protection/>
    </xf>
    <xf numFmtId="0" fontId="151" fillId="0" borderId="0" xfId="0" applyFont="1" applyAlignment="1">
      <alignment vertical="top" wrapText="1"/>
    </xf>
    <xf numFmtId="0" fontId="2" fillId="0" borderId="11" xfId="0" applyFont="1" applyBorder="1" applyAlignment="1">
      <alignment horizontal="left" vertical="top" wrapText="1"/>
    </xf>
    <xf numFmtId="0" fontId="151" fillId="0" borderId="11" xfId="0" applyFont="1" applyBorder="1" applyAlignment="1">
      <alignment vertical="top" wrapText="1"/>
    </xf>
    <xf numFmtId="0" fontId="143" fillId="0" borderId="11" xfId="53" applyBorder="1" applyAlignment="1" applyProtection="1">
      <alignment horizontal="center" vertical="top" wrapText="1"/>
      <protection/>
    </xf>
    <xf numFmtId="0" fontId="173" fillId="0" borderId="0" xfId="53" applyFont="1" applyAlignment="1" applyProtection="1">
      <alignment vertical="top" wrapText="1"/>
      <protection/>
    </xf>
    <xf numFmtId="1" fontId="3" fillId="0" borderId="11" xfId="0" applyNumberFormat="1" applyFont="1" applyBorder="1" applyAlignment="1">
      <alignment horizontal="center" vertical="top" wrapText="1"/>
    </xf>
    <xf numFmtId="4" fontId="3" fillId="0" borderId="15" xfId="0" applyNumberFormat="1" applyFont="1" applyFill="1" applyBorder="1" applyAlignment="1" applyProtection="1">
      <alignment horizontal="center" vertical="top" wrapText="1"/>
      <protection locked="0"/>
    </xf>
    <xf numFmtId="0" fontId="143" fillId="37" borderId="10" xfId="53" applyFill="1" applyBorder="1" applyAlignment="1" applyProtection="1">
      <alignment vertical="top" wrapText="1"/>
      <protection/>
    </xf>
    <xf numFmtId="2" fontId="151" fillId="0" borderId="10" xfId="0" applyNumberFormat="1" applyFont="1" applyBorder="1" applyAlignment="1">
      <alignment vertical="top" wrapText="1"/>
    </xf>
    <xf numFmtId="0" fontId="165" fillId="0" borderId="0" xfId="0" applyFont="1" applyAlignment="1">
      <alignment vertical="top"/>
    </xf>
    <xf numFmtId="0" fontId="161" fillId="0" borderId="10" xfId="53" applyFont="1" applyBorder="1" applyAlignment="1" applyProtection="1">
      <alignment horizontal="left" vertical="top" wrapText="1"/>
      <protection/>
    </xf>
    <xf numFmtId="0" fontId="153" fillId="0" borderId="10" xfId="0" applyFont="1" applyBorder="1" applyAlignment="1">
      <alignment wrapText="1"/>
    </xf>
    <xf numFmtId="0" fontId="161" fillId="37" borderId="17" xfId="53" applyFont="1" applyFill="1" applyBorder="1" applyAlignment="1" applyProtection="1">
      <alignment vertical="top" wrapText="1"/>
      <protection/>
    </xf>
    <xf numFmtId="0" fontId="153" fillId="0" borderId="0" xfId="0" applyFont="1" applyAlignment="1">
      <alignment horizontal="center" vertical="top" wrapText="1"/>
    </xf>
    <xf numFmtId="0" fontId="153" fillId="0" borderId="10" xfId="0" applyFont="1" applyBorder="1" applyAlignment="1">
      <alignment vertical="top" wrapText="1"/>
    </xf>
    <xf numFmtId="4" fontId="36" fillId="0" borderId="10" xfId="0" applyNumberFormat="1" applyFont="1" applyBorder="1" applyAlignment="1">
      <alignment horizontal="center" vertical="top"/>
    </xf>
    <xf numFmtId="2" fontId="3" fillId="0" borderId="15" xfId="0" applyNumberFormat="1" applyFont="1" applyBorder="1" applyAlignment="1">
      <alignment horizontal="center" vertical="top" wrapText="1"/>
    </xf>
    <xf numFmtId="2" fontId="3" fillId="0" borderId="10" xfId="0" applyNumberFormat="1" applyFont="1" applyBorder="1" applyAlignment="1">
      <alignment horizontal="left" vertical="center" wrapText="1"/>
    </xf>
    <xf numFmtId="2" fontId="30" fillId="0" borderId="10" xfId="0" applyNumberFormat="1" applyFont="1" applyBorder="1" applyAlignment="1">
      <alignment horizontal="center" vertical="top" wrapText="1"/>
    </xf>
    <xf numFmtId="2" fontId="33" fillId="0" borderId="10" xfId="0" applyNumberFormat="1" applyFont="1" applyBorder="1" applyAlignment="1">
      <alignment vertical="top"/>
    </xf>
    <xf numFmtId="2" fontId="30" fillId="0" borderId="10" xfId="0" applyNumberFormat="1" applyFont="1" applyBorder="1" applyAlignment="1">
      <alignment horizontal="right" vertical="top" wrapText="1"/>
    </xf>
    <xf numFmtId="2" fontId="6" fillId="0" borderId="10" xfId="0" applyNumberFormat="1" applyFont="1" applyBorder="1" applyAlignment="1">
      <alignment horizontal="center" vertical="top"/>
    </xf>
    <xf numFmtId="2" fontId="3" fillId="0" borderId="11" xfId="0" applyNumberFormat="1" applyFont="1" applyBorder="1" applyAlignment="1">
      <alignment horizontal="center" vertical="top" wrapText="1"/>
    </xf>
    <xf numFmtId="0" fontId="9" fillId="0" borderId="11" xfId="0" applyFont="1" applyBorder="1" applyAlignment="1">
      <alignment vertical="center" wrapText="1"/>
    </xf>
    <xf numFmtId="0" fontId="9" fillId="0" borderId="11" xfId="0" applyFont="1" applyBorder="1" applyAlignment="1">
      <alignment horizontal="center" vertical="center" wrapText="1"/>
    </xf>
    <xf numFmtId="0" fontId="174" fillId="0" borderId="11" xfId="0" applyFont="1" applyBorder="1" applyAlignment="1">
      <alignment horizontal="center" vertical="center" wrapText="1"/>
    </xf>
    <xf numFmtId="0" fontId="143" fillId="0" borderId="11" xfId="53" applyBorder="1" applyAlignment="1" applyProtection="1">
      <alignment horizontal="center" vertical="center" wrapText="1"/>
      <protection/>
    </xf>
    <xf numFmtId="0" fontId="9"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0" fontId="143" fillId="0" borderId="10" xfId="53" applyBorder="1" applyAlignment="1" applyProtection="1">
      <alignment horizontal="center" vertical="center" wrapText="1"/>
      <protection/>
    </xf>
    <xf numFmtId="1" fontId="3" fillId="0" borderId="10" xfId="0" applyNumberFormat="1" applyFont="1" applyBorder="1" applyAlignment="1">
      <alignment horizontal="center" vertical="center" wrapText="1"/>
    </xf>
    <xf numFmtId="0" fontId="45" fillId="0" borderId="11" xfId="0" applyFont="1" applyBorder="1" applyAlignment="1">
      <alignment vertical="center" wrapText="1"/>
    </xf>
    <xf numFmtId="0" fontId="143" fillId="0" borderId="11" xfId="53" applyBorder="1" applyAlignment="1" applyProtection="1">
      <alignment vertical="center" wrapText="1"/>
      <protection/>
    </xf>
    <xf numFmtId="0" fontId="26" fillId="0" borderId="0" xfId="0" applyFont="1" applyAlignment="1">
      <alignment vertical="center" wrapText="1"/>
    </xf>
    <xf numFmtId="0" fontId="175" fillId="0" borderId="10" xfId="53" applyFont="1" applyBorder="1" applyAlignment="1" applyProtection="1">
      <alignment horizontal="left" vertical="top" wrapText="1"/>
      <protection/>
    </xf>
    <xf numFmtId="0" fontId="143" fillId="35" borderId="10" xfId="53" applyFill="1" applyBorder="1" applyAlignment="1" applyProtection="1">
      <alignment horizontal="left" vertical="center" wrapText="1"/>
      <protection/>
    </xf>
    <xf numFmtId="0" fontId="3" fillId="0" borderId="10" xfId="0" applyFont="1" applyBorder="1" applyAlignment="1">
      <alignment horizontal="left" vertical="center" wrapText="1"/>
    </xf>
    <xf numFmtId="0" fontId="2" fillId="39" borderId="12" xfId="0" applyFont="1" applyFill="1" applyBorder="1" applyAlignment="1">
      <alignment vertical="top" wrapText="1"/>
    </xf>
    <xf numFmtId="0" fontId="2" fillId="39" borderId="10" xfId="0" applyFont="1" applyFill="1" applyBorder="1" applyAlignment="1">
      <alignment vertical="top" wrapText="1"/>
    </xf>
    <xf numFmtId="0" fontId="2" fillId="39" borderId="10" xfId="0" applyFont="1" applyFill="1" applyBorder="1" applyAlignment="1">
      <alignment horizontal="left" vertical="top" wrapText="1"/>
    </xf>
    <xf numFmtId="0" fontId="2" fillId="39" borderId="10" xfId="0" applyFont="1" applyFill="1" applyBorder="1" applyAlignment="1">
      <alignment horizontal="center" vertical="top" wrapText="1"/>
    </xf>
    <xf numFmtId="1" fontId="3" fillId="39" borderId="10" xfId="0" applyNumberFormat="1" applyFont="1" applyFill="1" applyBorder="1" applyAlignment="1">
      <alignment horizontal="center" vertical="top" wrapText="1"/>
    </xf>
    <xf numFmtId="4" fontId="3" fillId="39" borderId="10" xfId="0" applyNumberFormat="1" applyFont="1" applyFill="1" applyBorder="1" applyAlignment="1">
      <alignment horizontal="center" vertical="top" wrapText="1"/>
    </xf>
    <xf numFmtId="0" fontId="151" fillId="39" borderId="10" xfId="0" applyFont="1" applyFill="1" applyBorder="1" applyAlignment="1">
      <alignment horizontal="center" wrapText="1"/>
    </xf>
    <xf numFmtId="0" fontId="2" fillId="39" borderId="0" xfId="0" applyFont="1" applyFill="1" applyAlignment="1">
      <alignment horizontal="center" vertical="top" wrapText="1"/>
    </xf>
    <xf numFmtId="0" fontId="176" fillId="0" borderId="10" xfId="0" applyFont="1" applyBorder="1" applyAlignment="1">
      <alignment vertical="top" wrapText="1"/>
    </xf>
    <xf numFmtId="0" fontId="37" fillId="35" borderId="10" xfId="0" applyFont="1" applyFill="1" applyBorder="1" applyAlignment="1">
      <alignment horizontal="center" vertical="top" wrapText="1"/>
    </xf>
    <xf numFmtId="0" fontId="177" fillId="0" borderId="10" xfId="0" applyFont="1" applyBorder="1" applyAlignment="1">
      <alignment vertical="top" wrapText="1"/>
    </xf>
    <xf numFmtId="16" fontId="37" fillId="0" borderId="10" xfId="0" applyNumberFormat="1" applyFont="1" applyBorder="1" applyAlignment="1">
      <alignment horizontal="center" vertical="top" wrapText="1"/>
    </xf>
    <xf numFmtId="0" fontId="178" fillId="0" borderId="10" xfId="0" applyFont="1" applyBorder="1" applyAlignment="1">
      <alignment vertical="top" wrapText="1"/>
    </xf>
    <xf numFmtId="0" fontId="176" fillId="0" borderId="10" xfId="0" applyFont="1" applyBorder="1" applyAlignment="1">
      <alignment horizontal="justify" vertical="top" wrapText="1"/>
    </xf>
    <xf numFmtId="49" fontId="37" fillId="0" borderId="10" xfId="0" applyNumberFormat="1" applyFont="1" applyBorder="1" applyAlignment="1">
      <alignment horizontal="center" vertical="top" wrapText="1"/>
    </xf>
    <xf numFmtId="1" fontId="47" fillId="0" borderId="10" xfId="0" applyNumberFormat="1" applyFont="1" applyBorder="1" applyAlignment="1">
      <alignment horizontal="center" vertical="top" wrapText="1"/>
    </xf>
    <xf numFmtId="4" fontId="47" fillId="0" borderId="10" xfId="0" applyNumberFormat="1" applyFont="1" applyBorder="1" applyAlignment="1">
      <alignment horizontal="center" vertical="top" wrapText="1"/>
    </xf>
    <xf numFmtId="0" fontId="36" fillId="0" borderId="10" xfId="0" applyFont="1" applyBorder="1" applyAlignment="1">
      <alignment horizontal="center" vertical="top" wrapText="1"/>
    </xf>
    <xf numFmtId="0" fontId="176" fillId="0" borderId="10" xfId="0" applyFont="1" applyBorder="1" applyAlignment="1">
      <alignment vertical="top"/>
    </xf>
    <xf numFmtId="0" fontId="172" fillId="0" borderId="0" xfId="53" applyFont="1" applyAlignment="1" applyProtection="1">
      <alignment wrapText="1"/>
      <protection/>
    </xf>
    <xf numFmtId="49" fontId="36" fillId="0" borderId="10" xfId="0" applyNumberFormat="1" applyFont="1" applyBorder="1" applyAlignment="1">
      <alignment horizontal="center" vertical="top" wrapText="1"/>
    </xf>
    <xf numFmtId="3" fontId="48" fillId="0" borderId="10" xfId="0" applyNumberFormat="1" applyFont="1" applyBorder="1" applyAlignment="1">
      <alignment horizontal="center" vertical="top" wrapText="1"/>
    </xf>
    <xf numFmtId="4" fontId="48" fillId="0" borderId="10" xfId="0" applyNumberFormat="1" applyFont="1" applyBorder="1" applyAlignment="1">
      <alignment horizontal="center" vertical="top" wrapText="1"/>
    </xf>
    <xf numFmtId="0" fontId="179" fillId="0" borderId="10" xfId="0" applyFont="1" applyBorder="1" applyAlignment="1">
      <alignment vertical="top" wrapText="1"/>
    </xf>
    <xf numFmtId="3" fontId="48" fillId="0" borderId="10" xfId="0" applyNumberFormat="1" applyFont="1" applyBorder="1" applyAlignment="1">
      <alignment vertical="top" wrapText="1"/>
    </xf>
    <xf numFmtId="0" fontId="36" fillId="0" borderId="10" xfId="0" applyFont="1" applyBorder="1" applyAlignment="1">
      <alignment horizontal="center" vertical="top" wrapText="1"/>
    </xf>
    <xf numFmtId="0" fontId="176" fillId="0" borderId="10" xfId="0" applyFont="1" applyBorder="1" applyAlignment="1">
      <alignment vertical="top" wrapText="1"/>
    </xf>
    <xf numFmtId="0" fontId="49" fillId="0" borderId="10" xfId="0" applyFont="1" applyBorder="1" applyAlignment="1">
      <alignment horizontal="center" vertical="top" wrapText="1"/>
    </xf>
    <xf numFmtId="0" fontId="180" fillId="0" borderId="10" xfId="0" applyFont="1" applyBorder="1" applyAlignment="1">
      <alignment vertical="top" wrapText="1"/>
    </xf>
    <xf numFmtId="49" fontId="49" fillId="0" borderId="10" xfId="0" applyNumberFormat="1" applyFont="1" applyBorder="1" applyAlignment="1">
      <alignment horizontal="center" vertical="top" wrapText="1"/>
    </xf>
    <xf numFmtId="0" fontId="15" fillId="0" borderId="10" xfId="0" applyFont="1" applyBorder="1" applyAlignment="1">
      <alignment vertical="top" wrapText="1"/>
    </xf>
    <xf numFmtId="0" fontId="181" fillId="0" borderId="10" xfId="53" applyFont="1" applyBorder="1" applyAlignment="1" applyProtection="1">
      <alignment vertical="top" wrapText="1"/>
      <protection/>
    </xf>
    <xf numFmtId="1" fontId="50" fillId="0" borderId="10" xfId="0" applyNumberFormat="1" applyFont="1" applyBorder="1" applyAlignment="1">
      <alignment horizontal="center" vertical="top" wrapText="1"/>
    </xf>
    <xf numFmtId="4" fontId="50" fillId="0" borderId="10" xfId="0" applyNumberFormat="1" applyFont="1" applyBorder="1" applyAlignment="1">
      <alignment horizontal="center" vertical="top" wrapText="1"/>
    </xf>
    <xf numFmtId="1" fontId="50" fillId="0" borderId="10" xfId="0" applyNumberFormat="1" applyFont="1" applyBorder="1" applyAlignment="1">
      <alignment vertical="top" wrapText="1"/>
    </xf>
    <xf numFmtId="0" fontId="182" fillId="0" borderId="10" xfId="0" applyFont="1" applyBorder="1" applyAlignment="1">
      <alignment vertical="top" wrapText="1"/>
    </xf>
    <xf numFmtId="0" fontId="172" fillId="0" borderId="10" xfId="53" applyFont="1" applyBorder="1" applyAlignment="1" applyProtection="1">
      <alignment vertical="center" wrapText="1"/>
      <protection/>
    </xf>
    <xf numFmtId="0" fontId="176" fillId="0" borderId="10" xfId="0" applyFont="1" applyBorder="1" applyAlignment="1">
      <alignment vertical="center" wrapText="1"/>
    </xf>
    <xf numFmtId="0" fontId="171" fillId="0" borderId="10" xfId="0" applyFont="1" applyBorder="1" applyAlignment="1">
      <alignment vertical="top" wrapText="1"/>
    </xf>
    <xf numFmtId="0" fontId="183" fillId="0" borderId="10" xfId="0" applyFont="1" applyBorder="1" applyAlignment="1">
      <alignment vertical="top" wrapText="1"/>
    </xf>
    <xf numFmtId="0" fontId="184" fillId="0" borderId="10" xfId="53" applyFont="1" applyBorder="1" applyAlignment="1" applyProtection="1">
      <alignment vertical="top" wrapText="1"/>
      <protection/>
    </xf>
    <xf numFmtId="0" fontId="183" fillId="0" borderId="10" xfId="0" applyFont="1" applyBorder="1" applyAlignment="1">
      <alignment horizontal="center" vertical="top" wrapText="1"/>
    </xf>
    <xf numFmtId="0" fontId="172" fillId="0" borderId="10" xfId="53" applyFont="1" applyBorder="1" applyAlignment="1" applyProtection="1">
      <alignment wrapText="1"/>
      <protection/>
    </xf>
    <xf numFmtId="0" fontId="185" fillId="27" borderId="10" xfId="58" applyFont="1" applyBorder="1" applyAlignment="1">
      <alignment vertical="top" wrapText="1"/>
    </xf>
    <xf numFmtId="0" fontId="186" fillId="27" borderId="10" xfId="58" applyFont="1" applyBorder="1" applyAlignment="1">
      <alignment vertical="top" wrapText="1"/>
    </xf>
    <xf numFmtId="0" fontId="185" fillId="27" borderId="10" xfId="58" applyFont="1" applyBorder="1" applyAlignment="1">
      <alignment/>
    </xf>
    <xf numFmtId="0" fontId="185" fillId="27" borderId="10" xfId="58" applyFont="1" applyBorder="1" applyAlignment="1">
      <alignment vertical="top"/>
    </xf>
    <xf numFmtId="0" fontId="37" fillId="0" borderId="10" xfId="0" applyFont="1" applyBorder="1" applyAlignment="1">
      <alignment vertical="center" wrapText="1"/>
    </xf>
    <xf numFmtId="0" fontId="36" fillId="0" borderId="10" xfId="0" applyFont="1" applyBorder="1" applyAlignment="1">
      <alignment/>
    </xf>
    <xf numFmtId="0" fontId="176" fillId="0" borderId="10" xfId="0" applyFont="1" applyBorder="1" applyAlignment="1">
      <alignment horizontal="justify" vertical="center"/>
    </xf>
    <xf numFmtId="0" fontId="187" fillId="0" borderId="10" xfId="0" applyFont="1" applyBorder="1" applyAlignment="1">
      <alignment vertical="center" wrapText="1"/>
    </xf>
    <xf numFmtId="0" fontId="182" fillId="0" borderId="10" xfId="0" applyFont="1" applyBorder="1" applyAlignment="1">
      <alignment wrapText="1"/>
    </xf>
    <xf numFmtId="0" fontId="36" fillId="0" borderId="10" xfId="0" applyFont="1" applyBorder="1" applyAlignment="1">
      <alignment horizontal="right" vertical="top" wrapText="1"/>
    </xf>
    <xf numFmtId="0" fontId="178" fillId="0" borderId="10" xfId="0" applyFont="1" applyBorder="1" applyAlignment="1">
      <alignment horizontal="right" vertical="top" wrapText="1"/>
    </xf>
    <xf numFmtId="0" fontId="172" fillId="0" borderId="10" xfId="53" applyFont="1" applyBorder="1" applyAlignment="1" applyProtection="1">
      <alignment horizontal="right" vertical="top" wrapText="1"/>
      <protection/>
    </xf>
    <xf numFmtId="0" fontId="36" fillId="0" borderId="10" xfId="0" applyFont="1" applyBorder="1" applyAlignment="1">
      <alignment horizontal="right" vertical="top"/>
    </xf>
    <xf numFmtId="0" fontId="54" fillId="0" borderId="10" xfId="53" applyFont="1" applyBorder="1" applyAlignment="1" applyProtection="1">
      <alignment vertical="top" wrapText="1"/>
      <protection/>
    </xf>
    <xf numFmtId="0" fontId="176" fillId="0" borderId="10" xfId="0" applyFont="1" applyBorder="1" applyAlignment="1">
      <alignment wrapText="1"/>
    </xf>
    <xf numFmtId="0" fontId="37" fillId="37" borderId="10" xfId="0" applyFont="1" applyFill="1" applyBorder="1" applyAlignment="1">
      <alignment vertical="top" wrapText="1"/>
    </xf>
    <xf numFmtId="0" fontId="55" fillId="37" borderId="10" xfId="0" applyFont="1" applyFill="1" applyBorder="1" applyAlignment="1">
      <alignment vertical="top" wrapText="1"/>
    </xf>
    <xf numFmtId="0" fontId="55" fillId="0" borderId="10" xfId="0" applyFont="1" applyBorder="1" applyAlignment="1">
      <alignment horizontal="left" vertical="top" wrapText="1"/>
    </xf>
    <xf numFmtId="0" fontId="181" fillId="0" borderId="10" xfId="53" applyFont="1" applyBorder="1" applyAlignment="1" applyProtection="1">
      <alignment vertical="top" wrapText="1"/>
      <protection/>
    </xf>
    <xf numFmtId="14" fontId="55" fillId="0" borderId="10" xfId="0" applyNumberFormat="1" applyFont="1" applyBorder="1" applyAlignment="1">
      <alignment horizontal="left" vertical="top" wrapText="1"/>
    </xf>
    <xf numFmtId="0" fontId="50" fillId="0" borderId="10" xfId="0" applyFont="1" applyBorder="1" applyAlignment="1">
      <alignment horizontal="center" vertical="top"/>
    </xf>
    <xf numFmtId="0" fontId="151" fillId="0" borderId="0" xfId="0" applyFont="1" applyAlignment="1">
      <alignment vertical="top" wrapText="1"/>
    </xf>
    <xf numFmtId="0" fontId="2" fillId="37" borderId="10" xfId="0" applyFont="1" applyFill="1" applyBorder="1" applyAlignment="1">
      <alignment vertical="top" wrapText="1"/>
    </xf>
    <xf numFmtId="0" fontId="2" fillId="0" borderId="10" xfId="0" applyFont="1" applyBorder="1" applyAlignment="1">
      <alignment horizontal="left" vertical="top" wrapText="1"/>
    </xf>
    <xf numFmtId="0" fontId="151" fillId="0" borderId="10" xfId="0" applyFont="1" applyBorder="1" applyAlignment="1">
      <alignment vertical="top" wrapText="1"/>
    </xf>
    <xf numFmtId="18" fontId="2" fillId="0" borderId="10" xfId="0" applyNumberFormat="1" applyFont="1" applyBorder="1" applyAlignment="1">
      <alignment vertical="top" wrapText="1"/>
    </xf>
    <xf numFmtId="0" fontId="4" fillId="0" borderId="10" xfId="53" applyFont="1" applyBorder="1" applyAlignment="1" applyProtection="1">
      <alignment vertical="top" wrapText="1"/>
      <protection/>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151" fillId="0" borderId="10" xfId="0" applyFont="1" applyBorder="1" applyAlignment="1">
      <alignment horizontal="left" vertical="top" wrapText="1"/>
    </xf>
    <xf numFmtId="0" fontId="9" fillId="0" borderId="10" xfId="0" applyFont="1" applyBorder="1" applyAlignment="1">
      <alignment horizontal="left" vertical="top" wrapText="1"/>
    </xf>
    <xf numFmtId="49" fontId="9" fillId="0" borderId="10" xfId="0" applyNumberFormat="1" applyFont="1" applyBorder="1" applyAlignment="1">
      <alignment horizontal="left" vertical="top" wrapText="1"/>
    </xf>
    <xf numFmtId="1" fontId="2" fillId="0" borderId="10" xfId="0" applyNumberFormat="1" applyFont="1" applyBorder="1" applyAlignment="1">
      <alignment horizontal="left" vertical="top" wrapText="1"/>
    </xf>
    <xf numFmtId="4" fontId="2" fillId="0" borderId="10" xfId="0" applyNumberFormat="1" applyFont="1" applyBorder="1" applyAlignment="1">
      <alignment horizontal="left" vertical="top" wrapText="1"/>
    </xf>
    <xf numFmtId="49" fontId="2" fillId="0" borderId="11" xfId="0" applyNumberFormat="1" applyFont="1" applyBorder="1" applyAlignment="1">
      <alignment vertical="top" wrapText="1"/>
    </xf>
    <xf numFmtId="1" fontId="2" fillId="0" borderId="10" xfId="0" applyNumberFormat="1" applyFont="1" applyBorder="1" applyAlignment="1">
      <alignment horizontal="center" vertical="top" wrapText="1"/>
    </xf>
    <xf numFmtId="4" fontId="2" fillId="0" borderId="11" xfId="0" applyNumberFormat="1" applyFont="1" applyBorder="1" applyAlignment="1">
      <alignment horizontal="center" vertical="top" wrapText="1"/>
    </xf>
    <xf numFmtId="0" fontId="151" fillId="0" borderId="10" xfId="0" applyFont="1" applyBorder="1" applyAlignment="1">
      <alignment wrapText="1"/>
    </xf>
    <xf numFmtId="1" fontId="3" fillId="0" borderId="10" xfId="0" applyNumberFormat="1" applyFont="1" applyBorder="1" applyAlignment="1">
      <alignment horizontal="center" vertical="top" wrapText="1"/>
    </xf>
    <xf numFmtId="4" fontId="2" fillId="0" borderId="10" xfId="0" applyNumberFormat="1" applyFont="1" applyBorder="1" applyAlignment="1">
      <alignment horizontal="center" vertical="top" wrapText="1"/>
    </xf>
    <xf numFmtId="0" fontId="151" fillId="0" borderId="13" xfId="0" applyFont="1" applyBorder="1" applyAlignment="1">
      <alignment horizontal="left" vertical="top" wrapText="1"/>
    </xf>
    <xf numFmtId="0" fontId="151" fillId="0" borderId="0" xfId="0" applyFont="1" applyAlignment="1">
      <alignment horizontal="left" vertical="top" wrapText="1"/>
    </xf>
    <xf numFmtId="0" fontId="2" fillId="0" borderId="10" xfId="0" applyFont="1" applyBorder="1" applyAlignment="1">
      <alignment vertical="center" wrapText="1"/>
    </xf>
    <xf numFmtId="0" fontId="0" fillId="0" borderId="10" xfId="0" applyBorder="1" applyAlignment="1">
      <alignment horizontal="left" vertical="top" wrapText="1"/>
    </xf>
    <xf numFmtId="14" fontId="2" fillId="0" borderId="10" xfId="0" applyNumberFormat="1" applyFont="1" applyBorder="1" applyAlignment="1">
      <alignment horizontal="left" vertical="top" wrapText="1"/>
    </xf>
    <xf numFmtId="3" fontId="2" fillId="0" borderId="10" xfId="0" applyNumberFormat="1" applyFont="1" applyBorder="1" applyAlignment="1">
      <alignment horizontal="left" vertical="top" wrapText="1"/>
    </xf>
    <xf numFmtId="2" fontId="2" fillId="0" borderId="10" xfId="0" applyNumberFormat="1" applyFont="1" applyBorder="1" applyAlignment="1">
      <alignment horizontal="left" vertical="top" wrapText="1"/>
    </xf>
    <xf numFmtId="3" fontId="2" fillId="0" borderId="10" xfId="0" applyNumberFormat="1" applyFont="1" applyBorder="1" applyAlignment="1">
      <alignment horizontal="left" vertical="top" wrapText="1"/>
    </xf>
    <xf numFmtId="0" fontId="151" fillId="0" borderId="0" xfId="0" applyFont="1" applyAlignment="1">
      <alignment horizontal="left" vertical="center" wrapText="1"/>
    </xf>
    <xf numFmtId="0" fontId="153" fillId="0" borderId="10" xfId="0" applyFont="1" applyBorder="1" applyAlignment="1">
      <alignment horizontal="left" vertical="top" wrapText="1"/>
    </xf>
    <xf numFmtId="0" fontId="153" fillId="37" borderId="10" xfId="0" applyFont="1" applyFill="1" applyBorder="1" applyAlignment="1">
      <alignment horizontal="left" vertical="top" wrapText="1"/>
    </xf>
    <xf numFmtId="14" fontId="153" fillId="0" borderId="10" xfId="0" applyNumberFormat="1" applyFont="1" applyBorder="1" applyAlignment="1">
      <alignment horizontal="left" vertical="top" wrapText="1"/>
    </xf>
    <xf numFmtId="0" fontId="2" fillId="35" borderId="10" xfId="0" applyFont="1" applyFill="1" applyBorder="1" applyAlignment="1">
      <alignment horizontal="left" vertical="top" wrapText="1"/>
    </xf>
    <xf numFmtId="49" fontId="2" fillId="35" borderId="10" xfId="0" applyNumberFormat="1" applyFont="1" applyFill="1" applyBorder="1" applyAlignment="1">
      <alignment horizontal="left" vertical="top" wrapText="1"/>
    </xf>
    <xf numFmtId="203" fontId="2" fillId="35" borderId="10" xfId="0" applyNumberFormat="1" applyFont="1" applyFill="1" applyBorder="1" applyAlignment="1">
      <alignment horizontal="left" vertical="top" wrapText="1"/>
    </xf>
    <xf numFmtId="0" fontId="151" fillId="0" borderId="14" xfId="0" applyFont="1" applyBorder="1" applyAlignment="1">
      <alignment horizontal="left" vertical="top" wrapText="1"/>
    </xf>
    <xf numFmtId="0" fontId="2" fillId="37" borderId="10" xfId="53" applyFont="1" applyFill="1" applyBorder="1" applyAlignment="1" applyProtection="1">
      <alignment horizontal="left" vertical="top" wrapText="1"/>
      <protection/>
    </xf>
    <xf numFmtId="15" fontId="2" fillId="0" borderId="10" xfId="0" applyNumberFormat="1" applyFont="1" applyBorder="1" applyAlignment="1">
      <alignment horizontal="left" vertical="top" wrapText="1"/>
    </xf>
    <xf numFmtId="0" fontId="2" fillId="0" borderId="11" xfId="0" applyFont="1" applyBorder="1" applyAlignment="1">
      <alignment horizontal="left" vertical="top" wrapText="1"/>
    </xf>
    <xf numFmtId="3" fontId="3" fillId="0" borderId="10" xfId="0" applyNumberFormat="1" applyFont="1" applyBorder="1" applyAlignment="1">
      <alignment horizontal="center" vertical="top" wrapText="1"/>
    </xf>
    <xf numFmtId="0" fontId="151" fillId="0" borderId="18" xfId="0" applyFont="1" applyBorder="1" applyAlignment="1">
      <alignment vertical="top" wrapText="1"/>
    </xf>
    <xf numFmtId="1" fontId="2" fillId="0" borderId="11" xfId="0" applyNumberFormat="1" applyFont="1" applyBorder="1" applyAlignment="1">
      <alignment horizontal="center" vertical="top" wrapText="1"/>
    </xf>
    <xf numFmtId="2" fontId="2" fillId="0" borderId="10" xfId="0" applyNumberFormat="1" applyFont="1" applyBorder="1" applyAlignment="1">
      <alignment/>
    </xf>
    <xf numFmtId="0" fontId="0" fillId="0" borderId="10" xfId="0" applyFont="1" applyBorder="1" applyAlignment="1">
      <alignment vertical="top" wrapText="1"/>
    </xf>
    <xf numFmtId="0" fontId="2" fillId="0" borderId="10" xfId="0" applyFont="1" applyBorder="1" applyAlignment="1">
      <alignment vertical="top"/>
    </xf>
    <xf numFmtId="4" fontId="3" fillId="0" borderId="0" xfId="0" applyNumberFormat="1" applyFont="1" applyFill="1" applyBorder="1" applyAlignment="1" applyProtection="1">
      <alignment horizontal="center" vertical="top" wrapText="1"/>
      <protection locked="0"/>
    </xf>
    <xf numFmtId="0" fontId="161" fillId="0" borderId="10" xfId="53" applyFont="1" applyBorder="1" applyAlignment="1" applyProtection="1">
      <alignment vertical="top" wrapText="1"/>
      <protection/>
    </xf>
    <xf numFmtId="0" fontId="161" fillId="0" borderId="0" xfId="53" applyFont="1" applyAlignment="1" applyProtection="1">
      <alignment vertical="top" wrapText="1"/>
      <protection/>
    </xf>
    <xf numFmtId="0" fontId="153" fillId="0" borderId="0" xfId="0" applyFont="1" applyAlignment="1">
      <alignment vertical="top" wrapText="1"/>
    </xf>
    <xf numFmtId="0" fontId="2" fillId="0" borderId="11" xfId="0" applyFont="1" applyBorder="1" applyAlignment="1">
      <alignment vertical="top" wrapText="1"/>
    </xf>
    <xf numFmtId="0" fontId="151" fillId="0" borderId="11" xfId="0" applyFont="1" applyBorder="1" applyAlignment="1">
      <alignment vertical="top" wrapText="1"/>
    </xf>
    <xf numFmtId="0" fontId="161" fillId="0" borderId="11" xfId="53" applyFont="1" applyBorder="1" applyAlignment="1" applyProtection="1">
      <alignment horizontal="center" vertical="top" wrapText="1"/>
      <protection/>
    </xf>
    <xf numFmtId="0" fontId="2" fillId="0" borderId="11" xfId="0" applyFont="1" applyBorder="1" applyAlignment="1">
      <alignment horizontal="center" vertical="top" wrapText="1"/>
    </xf>
    <xf numFmtId="0" fontId="161" fillId="0" borderId="10" xfId="53" applyFont="1" applyBorder="1" applyAlignment="1" applyProtection="1">
      <alignment horizontal="left" vertical="top" wrapText="1"/>
      <protection/>
    </xf>
    <xf numFmtId="1" fontId="2" fillId="0" borderId="14" xfId="0" applyNumberFormat="1" applyFont="1" applyBorder="1" applyAlignment="1">
      <alignment horizontal="left" vertical="top" wrapText="1"/>
    </xf>
    <xf numFmtId="3" fontId="2" fillId="0" borderId="10" xfId="0" applyNumberFormat="1" applyFont="1" applyBorder="1" applyAlignment="1">
      <alignment horizontal="center" vertical="top" wrapText="1"/>
    </xf>
    <xf numFmtId="0" fontId="151" fillId="0" borderId="0" xfId="0" applyFont="1" applyAlignment="1">
      <alignment vertical="center" wrapText="1"/>
    </xf>
    <xf numFmtId="0" fontId="188" fillId="0" borderId="10" xfId="0" applyFont="1" applyBorder="1" applyAlignment="1">
      <alignment horizontal="left" vertical="top" wrapText="1"/>
    </xf>
    <xf numFmtId="0" fontId="2" fillId="35" borderId="11" xfId="0" applyFont="1" applyFill="1" applyBorder="1" applyAlignment="1">
      <alignment horizontal="left" vertical="top" wrapText="1"/>
    </xf>
    <xf numFmtId="0" fontId="161" fillId="0" borderId="11" xfId="53" applyFont="1" applyBorder="1" applyAlignment="1" applyProtection="1">
      <alignment horizontal="left" vertical="top" wrapText="1"/>
      <protection/>
    </xf>
    <xf numFmtId="0" fontId="153" fillId="0" borderId="10" xfId="0" applyFont="1" applyBorder="1" applyAlignment="1">
      <alignment horizontal="left" vertical="top" wrapText="1"/>
    </xf>
    <xf numFmtId="0" fontId="165" fillId="0" borderId="10" xfId="0" applyFont="1" applyBorder="1" applyAlignment="1">
      <alignment horizontal="center" vertical="center" wrapText="1"/>
    </xf>
    <xf numFmtId="0" fontId="9" fillId="0" borderId="10" xfId="0" applyFont="1" applyBorder="1" applyAlignment="1">
      <alignment vertical="top" wrapText="1"/>
    </xf>
    <xf numFmtId="0" fontId="2" fillId="40" borderId="10" xfId="0" applyFont="1" applyFill="1" applyBorder="1" applyAlignment="1">
      <alignment/>
    </xf>
    <xf numFmtId="0" fontId="9" fillId="0" borderId="10" xfId="0" applyFont="1" applyBorder="1" applyAlignment="1">
      <alignment horizontal="center" vertical="top" wrapText="1"/>
    </xf>
    <xf numFmtId="0" fontId="143" fillId="0" borderId="0" xfId="53" applyAlignment="1" applyProtection="1">
      <alignment horizontal="center" vertical="center" wrapText="1"/>
      <protection/>
    </xf>
    <xf numFmtId="49" fontId="9" fillId="0" borderId="10" xfId="0" applyNumberFormat="1" applyFont="1" applyBorder="1" applyAlignment="1">
      <alignment horizontal="center" vertical="top" wrapText="1"/>
    </xf>
    <xf numFmtId="3" fontId="6" fillId="0" borderId="10" xfId="0" applyNumberFormat="1" applyFont="1" applyBorder="1" applyAlignment="1">
      <alignment horizontal="right" vertical="top" wrapText="1"/>
    </xf>
    <xf numFmtId="4" fontId="6" fillId="0" borderId="10" xfId="0" applyNumberFormat="1" applyFont="1" applyBorder="1" applyAlignment="1">
      <alignment horizontal="center" vertical="top" wrapText="1"/>
    </xf>
    <xf numFmtId="3" fontId="6" fillId="0" borderId="10" xfId="0" applyNumberFormat="1" applyFont="1" applyBorder="1" applyAlignment="1">
      <alignment vertical="top" wrapText="1"/>
    </xf>
    <xf numFmtId="0" fontId="2" fillId="0" borderId="0" xfId="53" applyFont="1" applyAlignment="1" applyProtection="1">
      <alignment horizontal="center" vertical="center" wrapText="1"/>
      <protection/>
    </xf>
    <xf numFmtId="0" fontId="9" fillId="0" borderId="11" xfId="0" applyFont="1" applyBorder="1" applyAlignment="1">
      <alignment vertical="top" wrapText="1"/>
    </xf>
    <xf numFmtId="0" fontId="2" fillId="40" borderId="11" xfId="0" applyFont="1" applyFill="1" applyBorder="1" applyAlignment="1">
      <alignment/>
    </xf>
    <xf numFmtId="0" fontId="165" fillId="0" borderId="11" xfId="0" applyFont="1" applyBorder="1" applyAlignment="1">
      <alignment horizontal="center" vertical="center" wrapText="1"/>
    </xf>
    <xf numFmtId="0" fontId="2" fillId="35" borderId="11" xfId="0" applyFont="1" applyFill="1" applyBorder="1" applyAlignment="1">
      <alignment horizontal="center" vertical="top" wrapText="1"/>
    </xf>
    <xf numFmtId="0" fontId="161" fillId="0" borderId="0" xfId="53" applyFont="1" applyAlignment="1" applyProtection="1">
      <alignment horizontal="center" vertical="center" wrapText="1"/>
      <protection/>
    </xf>
    <xf numFmtId="49" fontId="2" fillId="0" borderId="11" xfId="0" applyNumberFormat="1" applyFont="1" applyBorder="1" applyAlignment="1">
      <alignment horizontal="center" vertical="top" wrapText="1"/>
    </xf>
    <xf numFmtId="3" fontId="3" fillId="0" borderId="11" xfId="0" applyNumberFormat="1" applyFont="1" applyBorder="1" applyAlignment="1">
      <alignment vertical="top" wrapText="1"/>
    </xf>
    <xf numFmtId="4" fontId="3" fillId="0" borderId="11" xfId="0" applyNumberFormat="1" applyFont="1" applyBorder="1" applyAlignment="1">
      <alignment horizontal="center" vertical="top" wrapText="1"/>
    </xf>
    <xf numFmtId="0" fontId="168" fillId="0" borderId="10" xfId="0" applyFont="1" applyBorder="1" applyAlignment="1">
      <alignment horizontal="center" vertical="center" wrapText="1"/>
    </xf>
    <xf numFmtId="0" fontId="2" fillId="40" borderId="10" xfId="0" applyFont="1" applyFill="1" applyBorder="1" applyAlignment="1">
      <alignment horizontal="center"/>
    </xf>
    <xf numFmtId="0" fontId="2" fillId="35" borderId="10" xfId="0" applyFont="1" applyFill="1" applyBorder="1" applyAlignment="1">
      <alignment horizontal="center" vertical="top" wrapText="1"/>
    </xf>
    <xf numFmtId="49"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168" fillId="0" borderId="14" xfId="0" applyFont="1" applyBorder="1" applyAlignment="1">
      <alignment horizontal="center" vertical="center" wrapText="1"/>
    </xf>
    <xf numFmtId="0" fontId="2" fillId="35" borderId="14" xfId="0" applyFont="1" applyFill="1" applyBorder="1" applyAlignment="1">
      <alignment vertical="top" wrapText="1"/>
    </xf>
    <xf numFmtId="0" fontId="22" fillId="40" borderId="14" xfId="0" applyFont="1" applyFill="1" applyBorder="1" applyAlignment="1">
      <alignment/>
    </xf>
    <xf numFmtId="0" fontId="157" fillId="0" borderId="14" xfId="0" applyFont="1" applyBorder="1" applyAlignment="1">
      <alignment horizontal="center" vertical="center" wrapText="1"/>
    </xf>
    <xf numFmtId="0" fontId="2" fillId="35" borderId="14" xfId="0" applyFont="1" applyFill="1" applyBorder="1" applyAlignment="1">
      <alignment horizontal="center" vertical="top" wrapText="1"/>
    </xf>
    <xf numFmtId="0" fontId="160" fillId="0" borderId="14" xfId="0" applyFont="1" applyBorder="1" applyAlignment="1">
      <alignment horizontal="center" vertical="center" wrapText="1"/>
    </xf>
    <xf numFmtId="0" fontId="143" fillId="0" borderId="14" xfId="53" applyBorder="1" applyAlignment="1" applyProtection="1">
      <alignment horizontal="center" vertical="center" wrapText="1"/>
      <protection/>
    </xf>
    <xf numFmtId="0" fontId="189" fillId="0" borderId="14" xfId="0" applyFont="1" applyBorder="1" applyAlignment="1">
      <alignment horizontal="center" vertical="center" wrapText="1"/>
    </xf>
    <xf numFmtId="49" fontId="2" fillId="0" borderId="14" xfId="0" applyNumberFormat="1" applyFont="1" applyBorder="1" applyAlignment="1">
      <alignment horizontal="center" vertical="top" wrapText="1"/>
    </xf>
    <xf numFmtId="3" fontId="2" fillId="0" borderId="14" xfId="0" applyNumberFormat="1" applyFont="1" applyBorder="1" applyAlignment="1">
      <alignment vertical="top" wrapText="1"/>
    </xf>
    <xf numFmtId="4" fontId="2" fillId="0" borderId="14" xfId="0" applyNumberFormat="1" applyFont="1" applyBorder="1" applyAlignment="1">
      <alignment horizontal="center" vertical="top" wrapText="1"/>
    </xf>
    <xf numFmtId="0" fontId="2" fillId="40" borderId="10" xfId="0" applyFont="1" applyFill="1" applyBorder="1" applyAlignment="1">
      <alignment wrapText="1"/>
    </xf>
    <xf numFmtId="0" fontId="2" fillId="0" borderId="10" xfId="53" applyFont="1" applyBorder="1" applyAlignment="1" applyProtection="1">
      <alignment vertical="center" wrapText="1"/>
      <protection/>
    </xf>
    <xf numFmtId="0" fontId="161" fillId="0" borderId="10" xfId="53" applyFont="1" applyBorder="1" applyAlignment="1" applyProtection="1">
      <alignment wrapText="1"/>
      <protection/>
    </xf>
    <xf numFmtId="0" fontId="161" fillId="0" borderId="10" xfId="53" applyFont="1" applyBorder="1" applyAlignment="1" applyProtection="1">
      <alignment horizontal="center" vertical="center" wrapText="1"/>
      <protection/>
    </xf>
    <xf numFmtId="0" fontId="2" fillId="0" borderId="10" xfId="53" applyFont="1" applyBorder="1" applyAlignment="1" applyProtection="1">
      <alignment horizontal="center" wrapText="1"/>
      <protection/>
    </xf>
    <xf numFmtId="0" fontId="2" fillId="40" borderId="10" xfId="0" applyFont="1" applyFill="1" applyBorder="1" applyAlignment="1">
      <alignment horizontal="center" wrapText="1"/>
    </xf>
    <xf numFmtId="0" fontId="2" fillId="0" borderId="10" xfId="0" applyFont="1" applyBorder="1" applyAlignment="1">
      <alignment horizontal="center" wrapText="1"/>
    </xf>
    <xf numFmtId="0" fontId="161" fillId="0" borderId="10" xfId="53" applyFont="1" applyBorder="1" applyAlignment="1" applyProtection="1">
      <alignment horizontal="center" wrapText="1"/>
      <protection/>
    </xf>
    <xf numFmtId="0" fontId="161" fillId="0" borderId="10" xfId="53" applyFont="1" applyBorder="1" applyAlignment="1" applyProtection="1">
      <alignment horizontal="center" vertical="top" wrapText="1"/>
      <protection/>
    </xf>
    <xf numFmtId="0" fontId="2" fillId="0" borderId="10" xfId="0" applyFont="1" applyBorder="1" applyAlignment="1">
      <alignment wrapText="1"/>
    </xf>
    <xf numFmtId="0" fontId="2" fillId="0" borderId="10" xfId="0" applyFont="1" applyBorder="1" applyAlignment="1">
      <alignment horizontal="left" vertical="center" wrapText="1"/>
    </xf>
    <xf numFmtId="0" fontId="4" fillId="0" borderId="10" xfId="53" applyFont="1" applyBorder="1" applyAlignment="1" applyProtection="1">
      <alignment wrapText="1"/>
      <protection/>
    </xf>
    <xf numFmtId="0" fontId="151" fillId="0" borderId="10" xfId="0" applyFont="1" applyBorder="1" applyAlignment="1">
      <alignment horizontal="center" vertical="center" wrapText="1"/>
    </xf>
    <xf numFmtId="0" fontId="151" fillId="0" borderId="0" xfId="0" applyFont="1" applyAlignment="1">
      <alignment horizontal="center" vertical="center" wrapText="1"/>
    </xf>
    <xf numFmtId="0" fontId="161" fillId="0" borderId="0" xfId="53" applyFont="1" applyAlignment="1" applyProtection="1">
      <alignment/>
      <protection/>
    </xf>
    <xf numFmtId="17" fontId="2" fillId="0" borderId="10" xfId="0" applyNumberFormat="1" applyFont="1" applyBorder="1" applyAlignment="1">
      <alignment horizontal="center" vertical="center" wrapText="1"/>
    </xf>
    <xf numFmtId="0" fontId="3" fillId="0" borderId="10" xfId="0" applyFont="1" applyBorder="1" applyAlignment="1">
      <alignment horizontal="center" vertical="top"/>
    </xf>
    <xf numFmtId="0" fontId="22" fillId="40" borderId="10" xfId="0" applyFont="1" applyFill="1" applyBorder="1" applyAlignment="1">
      <alignment horizontal="center" vertical="center"/>
    </xf>
    <xf numFmtId="0" fontId="157" fillId="0" borderId="10" xfId="0" applyFont="1" applyBorder="1" applyAlignment="1">
      <alignment horizontal="center" vertical="center" wrapText="1"/>
    </xf>
    <xf numFmtId="0" fontId="189"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49" fontId="2"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40" borderId="10" xfId="0" applyFont="1" applyFill="1" applyBorder="1" applyAlignment="1">
      <alignment horizontal="center" vertical="center"/>
    </xf>
    <xf numFmtId="1" fontId="3" fillId="0" borderId="10" xfId="0" applyNumberFormat="1" applyFont="1" applyBorder="1" applyAlignment="1">
      <alignment horizontal="center" vertical="center" wrapText="1"/>
    </xf>
    <xf numFmtId="0" fontId="190" fillId="0" borderId="10" xfId="0" applyFont="1" applyBorder="1" applyAlignment="1">
      <alignment vertical="top" wrapText="1"/>
    </xf>
    <xf numFmtId="0" fontId="55" fillId="0" borderId="10" xfId="0" applyFont="1" applyBorder="1" applyAlignment="1">
      <alignment horizontal="center" vertical="top" wrapText="1"/>
    </xf>
    <xf numFmtId="0" fontId="184" fillId="0" borderId="0" xfId="53" applyFont="1" applyAlignment="1" applyProtection="1">
      <alignment wrapText="1"/>
      <protection/>
    </xf>
    <xf numFmtId="0" fontId="143" fillId="0" borderId="0" xfId="53" applyAlignment="1" applyProtection="1">
      <alignment wrapText="1"/>
      <protection/>
    </xf>
    <xf numFmtId="0" fontId="191" fillId="0" borderId="0" xfId="0" applyFont="1" applyAlignment="1">
      <alignment/>
    </xf>
    <xf numFmtId="1" fontId="60" fillId="0" borderId="10" xfId="0" applyNumberFormat="1" applyFont="1" applyBorder="1" applyAlignment="1">
      <alignment horizontal="center" vertical="top" wrapText="1"/>
    </xf>
    <xf numFmtId="4" fontId="60" fillId="0" borderId="10" xfId="0" applyNumberFormat="1" applyFont="1" applyBorder="1" applyAlignment="1">
      <alignment horizontal="center" vertical="top" wrapText="1"/>
    </xf>
    <xf numFmtId="0" fontId="192" fillId="0" borderId="0" xfId="53" applyFont="1" applyAlignment="1" applyProtection="1">
      <alignment wrapText="1"/>
      <protection/>
    </xf>
    <xf numFmtId="0" fontId="181" fillId="0" borderId="0" xfId="53" applyFont="1" applyAlignment="1" applyProtection="1">
      <alignment/>
      <protection/>
    </xf>
    <xf numFmtId="0" fontId="181" fillId="0" borderId="10" xfId="53" applyFont="1" applyBorder="1" applyAlignment="1" applyProtection="1">
      <alignment horizontal="center" vertical="top" wrapText="1"/>
      <protection/>
    </xf>
    <xf numFmtId="0" fontId="193" fillId="0" borderId="10" xfId="0" applyFont="1" applyBorder="1" applyAlignment="1">
      <alignment vertical="top" wrapText="1"/>
    </xf>
    <xf numFmtId="0" fontId="181" fillId="0" borderId="0" xfId="53" applyFont="1" applyAlignment="1" applyProtection="1">
      <alignment wrapText="1"/>
      <protection/>
    </xf>
    <xf numFmtId="0" fontId="194" fillId="0" borderId="0" xfId="53" applyFont="1" applyAlignment="1" applyProtection="1">
      <alignment/>
      <protection/>
    </xf>
    <xf numFmtId="0" fontId="195" fillId="0" borderId="10" xfId="53" applyFont="1" applyBorder="1" applyAlignment="1" applyProtection="1">
      <alignment horizontal="center" vertical="top" wrapText="1"/>
      <protection/>
    </xf>
    <xf numFmtId="0" fontId="61" fillId="0" borderId="10" xfId="0" applyFont="1" applyBorder="1" applyAlignment="1">
      <alignment horizontal="left" vertical="top" wrapText="1"/>
    </xf>
    <xf numFmtId="0" fontId="61" fillId="0" borderId="10" xfId="0" applyFont="1" applyBorder="1" applyAlignment="1">
      <alignment horizontal="center" vertical="top" wrapText="1"/>
    </xf>
    <xf numFmtId="0" fontId="194" fillId="37" borderId="0" xfId="53" applyFont="1" applyFill="1" applyAlignment="1" applyProtection="1">
      <alignment horizontal="left" vertical="top" wrapText="1"/>
      <protection/>
    </xf>
    <xf numFmtId="0" fontId="194" fillId="0" borderId="10" xfId="53" applyFont="1" applyBorder="1" applyAlignment="1" applyProtection="1">
      <alignment horizontal="center" vertical="top" wrapText="1"/>
      <protection/>
    </xf>
    <xf numFmtId="0" fontId="194" fillId="0" borderId="0" xfId="53" applyFont="1" applyAlignment="1" applyProtection="1">
      <alignment wrapText="1"/>
      <protection/>
    </xf>
    <xf numFmtId="0" fontId="196" fillId="0" borderId="0" xfId="0" applyFont="1" applyAlignment="1">
      <alignment/>
    </xf>
    <xf numFmtId="0" fontId="62" fillId="0" borderId="0" xfId="0" applyFont="1" applyAlignment="1">
      <alignment/>
    </xf>
    <xf numFmtId="12" fontId="2" fillId="0" borderId="10" xfId="0" applyNumberFormat="1" applyFont="1" applyBorder="1" applyAlignment="1">
      <alignment vertical="top" wrapText="1"/>
    </xf>
    <xf numFmtId="12" fontId="2" fillId="35" borderId="10" xfId="0" applyNumberFormat="1" applyFont="1" applyFill="1" applyBorder="1" applyAlignment="1">
      <alignment vertical="top" wrapText="1"/>
    </xf>
    <xf numFmtId="49" fontId="2" fillId="35" borderId="10" xfId="0" applyNumberFormat="1" applyFont="1" applyFill="1" applyBorder="1" applyAlignment="1">
      <alignment horizontal="center" vertical="top" wrapText="1"/>
    </xf>
    <xf numFmtId="12" fontId="2" fillId="0" borderId="12" xfId="0" applyNumberFormat="1" applyFont="1" applyBorder="1" applyAlignment="1">
      <alignment vertical="top" wrapText="1"/>
    </xf>
    <xf numFmtId="0" fontId="9" fillId="39" borderId="11" xfId="0" applyFont="1" applyFill="1" applyBorder="1" applyAlignment="1">
      <alignment horizontal="left" vertical="center" wrapText="1"/>
    </xf>
    <xf numFmtId="0" fontId="9" fillId="39" borderId="10" xfId="0" applyFont="1" applyFill="1" applyBorder="1" applyAlignment="1">
      <alignment horizontal="left" vertical="center" wrapText="1"/>
    </xf>
    <xf numFmtId="0" fontId="9" fillId="39" borderId="12" xfId="0" applyFont="1" applyFill="1" applyBorder="1" applyAlignment="1">
      <alignment horizontal="left" vertical="center" wrapText="1"/>
    </xf>
    <xf numFmtId="0" fontId="9" fillId="39" borderId="13" xfId="0" applyFont="1" applyFill="1" applyBorder="1" applyAlignment="1">
      <alignment horizontal="left" vertical="center" wrapText="1"/>
    </xf>
    <xf numFmtId="0" fontId="6" fillId="0" borderId="11" xfId="0" applyFont="1" applyBorder="1" applyAlignment="1">
      <alignment horizontal="center" vertical="center" wrapText="1"/>
    </xf>
    <xf numFmtId="0" fontId="9" fillId="0" borderId="15" xfId="0" applyFont="1" applyBorder="1" applyAlignment="1">
      <alignment horizontal="left" vertical="top" wrapText="1"/>
    </xf>
    <xf numFmtId="0" fontId="143" fillId="0" borderId="15" xfId="53" applyBorder="1" applyAlignment="1" applyProtection="1">
      <alignment horizontal="left" vertical="top" wrapText="1"/>
      <protection/>
    </xf>
    <xf numFmtId="0" fontId="9" fillId="0" borderId="14" xfId="0" applyFont="1" applyBorder="1" applyAlignment="1">
      <alignment horizontal="left" vertical="top" wrapText="1"/>
    </xf>
    <xf numFmtId="0" fontId="151" fillId="0" borderId="10" xfId="0" applyFont="1" applyBorder="1" applyAlignment="1">
      <alignment vertical="center" wrapText="1"/>
    </xf>
    <xf numFmtId="0" fontId="143" fillId="0" borderId="13" xfId="53" applyBorder="1" applyAlignment="1" applyProtection="1">
      <alignment horizontal="left" vertical="top" wrapText="1"/>
      <protection/>
    </xf>
    <xf numFmtId="0" fontId="2" fillId="0" borderId="14" xfId="0" applyFont="1" applyBorder="1" applyAlignment="1">
      <alignment horizontal="left" vertical="top" wrapText="1"/>
    </xf>
    <xf numFmtId="0" fontId="153" fillId="37" borderId="10" xfId="0" applyFont="1" applyFill="1" applyBorder="1" applyAlignment="1">
      <alignment vertical="top" wrapText="1"/>
    </xf>
    <xf numFmtId="0" fontId="153" fillId="0" borderId="10" xfId="0" applyFont="1" applyBorder="1" applyAlignment="1">
      <alignment horizontal="right" vertical="top" wrapText="1"/>
    </xf>
    <xf numFmtId="0" fontId="153" fillId="0" borderId="10" xfId="0" applyFont="1" applyBorder="1" applyAlignment="1">
      <alignment horizontal="center" vertical="top" wrapText="1"/>
    </xf>
    <xf numFmtId="0" fontId="2" fillId="37" borderId="19" xfId="0" applyFont="1" applyFill="1" applyBorder="1" applyAlignment="1">
      <alignment vertical="top" wrapText="1"/>
    </xf>
    <xf numFmtId="0" fontId="2" fillId="37" borderId="17" xfId="0" applyFont="1" applyFill="1" applyBorder="1" applyAlignment="1">
      <alignment vertical="top" wrapText="1"/>
    </xf>
    <xf numFmtId="0" fontId="2" fillId="37" borderId="17" xfId="0" applyFont="1" applyFill="1" applyBorder="1" applyAlignment="1">
      <alignment horizontal="center" vertical="top" wrapText="1"/>
    </xf>
    <xf numFmtId="0" fontId="3" fillId="37" borderId="17" xfId="0" applyFont="1" applyFill="1" applyBorder="1" applyAlignment="1">
      <alignment horizontal="center" vertical="top"/>
    </xf>
    <xf numFmtId="0" fontId="2" fillId="37" borderId="17" xfId="0" applyFont="1" applyFill="1" applyBorder="1" applyAlignment="1">
      <alignment horizontal="center" vertical="top"/>
    </xf>
    <xf numFmtId="49" fontId="143" fillId="0" borderId="10" xfId="53" applyNumberFormat="1" applyBorder="1" applyAlignment="1" applyProtection="1">
      <alignment horizontal="center" vertical="top" wrapText="1"/>
      <protection/>
    </xf>
    <xf numFmtId="0" fontId="2" fillId="35" borderId="10" xfId="53" applyFont="1" applyFill="1" applyBorder="1" applyAlignment="1" applyProtection="1">
      <alignment vertical="top" wrapText="1"/>
      <protection/>
    </xf>
    <xf numFmtId="0" fontId="153" fillId="0" borderId="20" xfId="0" applyFont="1" applyBorder="1" applyAlignment="1">
      <alignment vertical="center" wrapText="1"/>
    </xf>
    <xf numFmtId="0" fontId="153" fillId="37" borderId="20" xfId="0" applyFont="1" applyFill="1" applyBorder="1" applyAlignment="1">
      <alignment vertical="center" wrapText="1"/>
    </xf>
    <xf numFmtId="0" fontId="143" fillId="0" borderId="20" xfId="53" applyBorder="1" applyAlignment="1" applyProtection="1">
      <alignment vertical="center" wrapText="1"/>
      <protection/>
    </xf>
    <xf numFmtId="0" fontId="153" fillId="0" borderId="20" xfId="0" applyFont="1" applyBorder="1" applyAlignment="1">
      <alignment horizontal="right" vertical="center" wrapText="1"/>
    </xf>
    <xf numFmtId="0" fontId="153" fillId="0" borderId="20" xfId="0" applyFont="1" applyBorder="1" applyAlignment="1">
      <alignment horizontal="center" vertical="center" wrapText="1"/>
    </xf>
    <xf numFmtId="0" fontId="30" fillId="0" borderId="10" xfId="0" applyFont="1" applyBorder="1" applyAlignment="1">
      <alignment vertical="center" wrapText="1"/>
    </xf>
    <xf numFmtId="0" fontId="30" fillId="37" borderId="10" xfId="0" applyFont="1" applyFill="1" applyBorder="1" applyAlignment="1">
      <alignment vertical="center" wrapText="1"/>
    </xf>
    <xf numFmtId="0" fontId="30" fillId="0" borderId="10" xfId="0" applyFont="1" applyBorder="1" applyAlignment="1">
      <alignment horizontal="center" vertical="center" wrapText="1"/>
    </xf>
    <xf numFmtId="0" fontId="63" fillId="0" borderId="10" xfId="0" applyFont="1" applyBorder="1" applyAlignment="1">
      <alignment horizontal="center" vertical="center"/>
    </xf>
    <xf numFmtId="0" fontId="26" fillId="39" borderId="10" xfId="0" applyFont="1" applyFill="1" applyBorder="1" applyAlignment="1">
      <alignment vertical="top" wrapText="1"/>
    </xf>
    <xf numFmtId="0" fontId="26" fillId="39" borderId="13" xfId="0" applyFont="1" applyFill="1" applyBorder="1" applyAlignment="1">
      <alignment vertical="top" wrapText="1"/>
    </xf>
    <xf numFmtId="0" fontId="26" fillId="39" borderId="13" xfId="0" applyFont="1" applyFill="1" applyBorder="1" applyAlignment="1">
      <alignment horizontal="center" vertical="top" wrapText="1"/>
    </xf>
    <xf numFmtId="0" fontId="143" fillId="39" borderId="13" xfId="53" applyFill="1" applyBorder="1" applyAlignment="1" applyProtection="1">
      <alignment horizontal="center" vertical="top" wrapText="1"/>
      <protection/>
    </xf>
    <xf numFmtId="0" fontId="64" fillId="39" borderId="13" xfId="0" applyFont="1" applyFill="1" applyBorder="1" applyAlignment="1">
      <alignment horizontal="center" vertical="top" wrapText="1"/>
    </xf>
    <xf numFmtId="2" fontId="64" fillId="39" borderId="13" xfId="0" applyNumberFormat="1" applyFont="1" applyFill="1" applyBorder="1" applyAlignment="1">
      <alignment horizontal="center" vertical="top" wrapText="1"/>
    </xf>
    <xf numFmtId="0" fontId="30" fillId="37" borderId="10" xfId="0" applyFont="1" applyFill="1" applyBorder="1" applyAlignment="1">
      <alignment vertical="top" wrapText="1"/>
    </xf>
    <xf numFmtId="0" fontId="30" fillId="0" borderId="10" xfId="0" applyFont="1" applyBorder="1" applyAlignment="1">
      <alignment horizontal="center" vertical="top" wrapText="1"/>
    </xf>
    <xf numFmtId="0" fontId="63" fillId="0" borderId="10" xfId="0" applyFont="1" applyBorder="1" applyAlignment="1">
      <alignment horizontal="center" vertical="top"/>
    </xf>
    <xf numFmtId="0" fontId="65" fillId="0" borderId="0" xfId="0" applyFont="1" applyAlignment="1">
      <alignment/>
    </xf>
    <xf numFmtId="0" fontId="151" fillId="0" borderId="10" xfId="0" applyFont="1" applyBorder="1" applyAlignment="1">
      <alignment horizontal="center" vertical="distributed"/>
    </xf>
    <xf numFmtId="0" fontId="22" fillId="0" borderId="10" xfId="0" applyFont="1" applyBorder="1" applyAlignment="1">
      <alignment horizontal="centerContinuous" vertical="center"/>
    </xf>
    <xf numFmtId="0" fontId="161" fillId="0" borderId="10" xfId="53" applyFont="1" applyBorder="1" applyAlignment="1" applyProtection="1">
      <alignment horizontal="distributed" vertical="distributed"/>
      <protection/>
    </xf>
    <xf numFmtId="213" fontId="9" fillId="0" borderId="12"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distributed"/>
    </xf>
    <xf numFmtId="0" fontId="2" fillId="39" borderId="10" xfId="0" applyFont="1" applyFill="1" applyBorder="1" applyAlignment="1">
      <alignment vertical="center"/>
    </xf>
    <xf numFmtId="0" fontId="22" fillId="0" borderId="0" xfId="0" applyFont="1" applyAlignment="1">
      <alignment horizontal="distributed" vertical="distributed"/>
    </xf>
    <xf numFmtId="0" fontId="2" fillId="0" borderId="10" xfId="0" applyFont="1" applyBorder="1" applyAlignment="1">
      <alignment horizontal="distributed" vertical="center" wrapText="1"/>
    </xf>
    <xf numFmtId="0" fontId="66" fillId="0" borderId="0" xfId="53" applyFont="1" applyAlignment="1" applyProtection="1">
      <alignment horizontal="distributed" vertical="distributed"/>
      <protection/>
    </xf>
    <xf numFmtId="1" fontId="3" fillId="0" borderId="10" xfId="0" applyNumberFormat="1" applyFont="1" applyBorder="1" applyAlignment="1">
      <alignment horizontal="distributed" vertical="distributed" wrapText="1"/>
    </xf>
    <xf numFmtId="4" fontId="3" fillId="0" borderId="10" xfId="0" applyNumberFormat="1" applyFont="1" applyBorder="1" applyAlignment="1">
      <alignment horizontal="distributed" vertical="distributed" wrapText="1"/>
    </xf>
    <xf numFmtId="0" fontId="32" fillId="0" borderId="10" xfId="53" applyFont="1" applyBorder="1" applyAlignment="1" applyProtection="1">
      <alignment horizontal="center" vertical="top" wrapText="1"/>
      <protection/>
    </xf>
    <xf numFmtId="0" fontId="153" fillId="0" borderId="10" xfId="0" applyFont="1" applyBorder="1" applyAlignment="1">
      <alignment horizontal="distributed" vertical="center"/>
    </xf>
    <xf numFmtId="0" fontId="2" fillId="39" borderId="10" xfId="0" applyFont="1" applyFill="1" applyBorder="1" applyAlignment="1">
      <alignment horizontal="center" vertical="center"/>
    </xf>
    <xf numFmtId="0" fontId="153" fillId="0" borderId="10" xfId="0" applyFont="1" applyBorder="1" applyAlignment="1">
      <alignment horizontal="center" vertical="center"/>
    </xf>
    <xf numFmtId="0" fontId="161" fillId="0" borderId="0" xfId="53" applyFont="1" applyAlignment="1" applyProtection="1">
      <alignment horizontal="distributed" vertical="distributed"/>
      <protection/>
    </xf>
    <xf numFmtId="14" fontId="153" fillId="0" borderId="10" xfId="0" applyNumberFormat="1" applyFont="1" applyBorder="1" applyAlignment="1">
      <alignment horizontal="center" vertical="center"/>
    </xf>
    <xf numFmtId="49" fontId="2" fillId="41" borderId="21" xfId="0" applyNumberFormat="1" applyFont="1" applyFill="1" applyBorder="1" applyAlignment="1">
      <alignment horizontal="center" vertical="top" wrapText="1"/>
    </xf>
    <xf numFmtId="203" fontId="2" fillId="41" borderId="10" xfId="0" applyNumberFormat="1" applyFont="1" applyFill="1" applyBorder="1" applyAlignment="1">
      <alignment horizontal="center" vertical="top" wrapText="1"/>
    </xf>
    <xf numFmtId="1" fontId="3" fillId="0" borderId="11" xfId="0" applyNumberFormat="1" applyFont="1" applyBorder="1" applyAlignment="1">
      <alignment vertical="top" wrapText="1"/>
    </xf>
    <xf numFmtId="0" fontId="197" fillId="0" borderId="0" xfId="0" applyFont="1" applyAlignment="1">
      <alignment wrapText="1"/>
    </xf>
    <xf numFmtId="0" fontId="198" fillId="0" borderId="0" xfId="0" applyFont="1" applyAlignment="1">
      <alignment horizontal="left" vertical="center" wrapText="1" indent="1"/>
    </xf>
    <xf numFmtId="0" fontId="163" fillId="0" borderId="0" xfId="53" applyFont="1" applyAlignment="1" applyProtection="1">
      <alignment vertical="top" wrapText="1"/>
      <protection/>
    </xf>
    <xf numFmtId="17" fontId="164" fillId="0" borderId="0" xfId="0" applyNumberFormat="1" applyFont="1" applyAlignment="1">
      <alignment horizontal="left" vertical="center" wrapText="1"/>
    </xf>
    <xf numFmtId="0" fontId="199" fillId="0" borderId="0" xfId="0" applyFont="1" applyAlignment="1">
      <alignment horizontal="left" vertical="center" wrapText="1" indent="1"/>
    </xf>
    <xf numFmtId="0" fontId="199" fillId="0" borderId="0" xfId="0" applyFont="1" applyAlignment="1">
      <alignment horizontal="left" vertical="center" wrapText="1"/>
    </xf>
    <xf numFmtId="0" fontId="167" fillId="0" borderId="10" xfId="0" applyFont="1" applyBorder="1" applyAlignment="1">
      <alignment horizontal="center" vertical="top" wrapText="1"/>
    </xf>
    <xf numFmtId="0" fontId="67" fillId="0" borderId="10" xfId="0" applyFont="1" applyBorder="1" applyAlignment="1">
      <alignment vertical="top" wrapText="1"/>
    </xf>
    <xf numFmtId="0" fontId="151" fillId="0" borderId="10" xfId="0" applyFont="1" applyBorder="1" applyAlignment="1">
      <alignment wrapText="1"/>
    </xf>
    <xf numFmtId="0" fontId="200" fillId="0" borderId="0" xfId="53" applyFont="1" applyAlignment="1" applyProtection="1">
      <alignment vertical="center" wrapText="1"/>
      <protection/>
    </xf>
    <xf numFmtId="0" fontId="200" fillId="0" borderId="10" xfId="53" applyFont="1" applyBorder="1" applyAlignment="1" applyProtection="1">
      <alignment vertical="center" wrapText="1"/>
      <protection/>
    </xf>
    <xf numFmtId="0" fontId="153" fillId="0" borderId="10" xfId="0" applyFont="1" applyBorder="1" applyAlignment="1">
      <alignment vertical="center"/>
    </xf>
    <xf numFmtId="0" fontId="2" fillId="0" borderId="10" xfId="0" applyFont="1" applyBorder="1" applyAlignment="1">
      <alignment/>
    </xf>
    <xf numFmtId="0" fontId="161" fillId="0" borderId="10" xfId="53" applyFont="1" applyBorder="1" applyAlignment="1" applyProtection="1">
      <alignment wrapText="1"/>
      <protection/>
    </xf>
    <xf numFmtId="0" fontId="153" fillId="0" borderId="10" xfId="0" applyFont="1" applyBorder="1" applyAlignment="1">
      <alignment/>
    </xf>
    <xf numFmtId="4" fontId="3" fillId="0" borderId="14" xfId="0" applyNumberFormat="1" applyFont="1" applyBorder="1" applyAlignment="1">
      <alignment horizontal="center" vertical="top" wrapText="1"/>
    </xf>
    <xf numFmtId="0" fontId="201" fillId="0" borderId="22" xfId="0" applyFont="1" applyBorder="1" applyAlignment="1">
      <alignment vertical="center" wrapText="1"/>
    </xf>
    <xf numFmtId="0" fontId="201" fillId="0" borderId="23" xfId="0" applyFont="1" applyBorder="1" applyAlignment="1">
      <alignment vertical="center" wrapText="1"/>
    </xf>
    <xf numFmtId="0" fontId="201" fillId="0" borderId="23" xfId="0" applyFont="1" applyBorder="1" applyAlignment="1">
      <alignment horizontal="center" vertical="center" wrapText="1"/>
    </xf>
    <xf numFmtId="0" fontId="202" fillId="0" borderId="23" xfId="0" applyFont="1" applyBorder="1" applyAlignment="1">
      <alignment horizontal="center" vertical="center" wrapText="1"/>
    </xf>
    <xf numFmtId="0" fontId="151" fillId="0" borderId="0" xfId="0" applyFont="1" applyAlignment="1">
      <alignment horizontal="center" vertical="center" wrapText="1"/>
    </xf>
    <xf numFmtId="0" fontId="2" fillId="0" borderId="10" xfId="53" applyFont="1" applyBorder="1" applyAlignment="1" applyProtection="1">
      <alignment horizontal="center" vertical="center" wrapText="1"/>
      <protection/>
    </xf>
    <xf numFmtId="0" fontId="203" fillId="0" borderId="0" xfId="0" applyFont="1" applyAlignment="1">
      <alignment wrapText="1"/>
    </xf>
    <xf numFmtId="1" fontId="3" fillId="0" borderId="11" xfId="0" applyNumberFormat="1" applyFont="1" applyBorder="1" applyAlignment="1">
      <alignment horizontal="center" vertical="center" wrapText="1"/>
    </xf>
    <xf numFmtId="0" fontId="2" fillId="0" borderId="10" xfId="53" applyFont="1" applyBorder="1" applyAlignment="1" applyProtection="1">
      <alignment horizontal="left" vertical="center" wrapText="1"/>
      <protection/>
    </xf>
    <xf numFmtId="0" fontId="165" fillId="0" borderId="10" xfId="0" applyFont="1" applyBorder="1" applyAlignment="1">
      <alignment wrapText="1"/>
    </xf>
    <xf numFmtId="0" fontId="161" fillId="0" borderId="10" xfId="53" applyFont="1" applyBorder="1" applyAlignment="1" applyProtection="1">
      <alignment horizontal="justify" vertical="center"/>
      <protection/>
    </xf>
    <xf numFmtId="0" fontId="2" fillId="0" borderId="15" xfId="0" applyFont="1" applyBorder="1" applyAlignment="1">
      <alignment horizontal="center" vertical="center" wrapText="1"/>
    </xf>
    <xf numFmtId="0" fontId="151" fillId="0" borderId="0" xfId="0" applyFont="1" applyAlignment="1">
      <alignment wrapText="1"/>
    </xf>
    <xf numFmtId="0" fontId="161" fillId="0" borderId="14" xfId="53" applyFont="1" applyBorder="1" applyAlignment="1" applyProtection="1">
      <alignment vertical="center" wrapText="1"/>
      <protection/>
    </xf>
    <xf numFmtId="0" fontId="161" fillId="0" borderId="0" xfId="53" applyFont="1" applyAlignment="1" applyProtection="1">
      <alignment wrapText="1"/>
      <protection/>
    </xf>
    <xf numFmtId="1" fontId="3" fillId="0" borderId="14" xfId="0" applyNumberFormat="1" applyFont="1" applyBorder="1" applyAlignment="1">
      <alignment horizontal="center" vertical="center" wrapText="1"/>
    </xf>
    <xf numFmtId="0" fontId="22" fillId="0" borderId="10" xfId="53" applyFont="1" applyBorder="1" applyAlignment="1" applyProtection="1">
      <alignment horizontal="center" vertical="center" wrapText="1"/>
      <protection/>
    </xf>
    <xf numFmtId="0" fontId="2" fillId="0" borderId="10" xfId="0" applyFont="1" applyBorder="1" applyAlignment="1">
      <alignment horizontal="justify" vertical="center"/>
    </xf>
    <xf numFmtId="0" fontId="204" fillId="0" borderId="10" xfId="0" applyFont="1" applyBorder="1" applyAlignment="1">
      <alignment horizontal="left" vertical="center" wrapText="1"/>
    </xf>
    <xf numFmtId="0" fontId="2" fillId="0" borderId="14" xfId="53" applyFont="1" applyBorder="1" applyAlignment="1" applyProtection="1">
      <alignment horizontal="center" vertical="center" wrapText="1"/>
      <protection/>
    </xf>
    <xf numFmtId="0" fontId="205" fillId="0" borderId="14" xfId="0" applyFont="1" applyBorder="1" applyAlignment="1">
      <alignment vertical="center" wrapText="1"/>
    </xf>
    <xf numFmtId="0" fontId="161" fillId="0" borderId="0" xfId="53" applyFont="1" applyAlignment="1" applyProtection="1">
      <alignment horizontal="justify" vertical="center"/>
      <protection/>
    </xf>
    <xf numFmtId="0" fontId="161" fillId="0" borderId="10" xfId="53" applyFont="1" applyBorder="1" applyAlignment="1" applyProtection="1">
      <alignment horizontal="center" vertical="center" wrapText="1"/>
      <protection/>
    </xf>
    <xf numFmtId="1" fontId="206" fillId="0" borderId="10" xfId="0" applyNumberFormat="1" applyFont="1" applyBorder="1" applyAlignment="1">
      <alignment horizontal="center" vertical="center" wrapText="1"/>
    </xf>
    <xf numFmtId="4" fontId="206" fillId="0" borderId="10" xfId="0" applyNumberFormat="1" applyFont="1" applyBorder="1" applyAlignment="1">
      <alignment horizontal="center" vertical="center" wrapText="1"/>
    </xf>
    <xf numFmtId="0" fontId="2" fillId="0" borderId="11" xfId="0" applyFont="1" applyBorder="1" applyAlignment="1">
      <alignment wrapText="1"/>
    </xf>
    <xf numFmtId="0" fontId="161" fillId="0" borderId="11" xfId="53" applyFont="1" applyBorder="1" applyAlignment="1" applyProtection="1">
      <alignment wrapText="1"/>
      <protection/>
    </xf>
    <xf numFmtId="0" fontId="203" fillId="0" borderId="10" xfId="0" applyFont="1" applyBorder="1" applyAlignment="1">
      <alignment wrapText="1"/>
    </xf>
    <xf numFmtId="4" fontId="3" fillId="0" borderId="11" xfId="0" applyNumberFormat="1" applyFont="1" applyBorder="1" applyAlignment="1">
      <alignment horizontal="center" vertical="center" wrapText="1"/>
    </xf>
    <xf numFmtId="0" fontId="6" fillId="0" borderId="10" xfId="0" applyFont="1" applyBorder="1" applyAlignment="1">
      <alignment/>
    </xf>
    <xf numFmtId="0" fontId="161" fillId="37" borderId="10" xfId="53" applyFont="1" applyFill="1" applyBorder="1" applyAlignment="1" applyProtection="1">
      <alignment vertical="top" wrapText="1"/>
      <protection/>
    </xf>
    <xf numFmtId="0" fontId="3" fillId="0" borderId="10" xfId="0" applyFont="1" applyBorder="1" applyAlignment="1">
      <alignment horizontal="center" vertical="center" wrapText="1"/>
    </xf>
    <xf numFmtId="49" fontId="2" fillId="0" borderId="10" xfId="0" applyNumberFormat="1" applyFont="1" applyBorder="1" applyAlignment="1">
      <alignment vertical="top" wrapText="1"/>
    </xf>
    <xf numFmtId="0" fontId="143" fillId="0" borderId="0" xfId="53" applyAlignment="1" applyProtection="1">
      <alignment horizontal="justify" vertical="center"/>
      <protection/>
    </xf>
    <xf numFmtId="0" fontId="155" fillId="0" borderId="0" xfId="0" applyFont="1" applyAlignment="1">
      <alignment vertical="top"/>
    </xf>
    <xf numFmtId="1" fontId="2" fillId="0" borderId="10" xfId="0" applyNumberFormat="1" applyFont="1" applyBorder="1" applyAlignment="1">
      <alignment horizontal="center" vertical="top" wrapText="1"/>
    </xf>
    <xf numFmtId="0" fontId="33" fillId="0" borderId="11" xfId="0" applyFont="1" applyBorder="1" applyAlignment="1">
      <alignment vertical="top" wrapText="1"/>
    </xf>
    <xf numFmtId="0" fontId="155" fillId="0" borderId="0" xfId="0" applyFont="1" applyAlignment="1">
      <alignment vertical="top" wrapText="1"/>
    </xf>
    <xf numFmtId="0" fontId="33" fillId="0" borderId="12" xfId="0" applyFont="1" applyBorder="1" applyAlignment="1">
      <alignment horizontal="center" vertical="top" wrapText="1"/>
    </xf>
    <xf numFmtId="0" fontId="207" fillId="0" borderId="0" xfId="0" applyFont="1" applyAlignment="1">
      <alignment vertical="top" wrapText="1"/>
    </xf>
    <xf numFmtId="0" fontId="208" fillId="0" borderId="0" xfId="53" applyFont="1" applyAlignment="1" applyProtection="1">
      <alignment vertical="top" wrapText="1"/>
      <protection/>
    </xf>
    <xf numFmtId="0" fontId="143" fillId="0" borderId="12" xfId="53" applyBorder="1" applyAlignment="1" applyProtection="1">
      <alignment horizontal="center" vertical="top" wrapText="1"/>
      <protection/>
    </xf>
    <xf numFmtId="49" fontId="33" fillId="0" borderId="12" xfId="0" applyNumberFormat="1" applyFont="1" applyBorder="1" applyAlignment="1">
      <alignment horizontal="center" vertical="top" wrapText="1"/>
    </xf>
    <xf numFmtId="3" fontId="33" fillId="0" borderId="11" xfId="0" applyNumberFormat="1" applyFont="1" applyBorder="1" applyAlignment="1">
      <alignment horizontal="center" vertical="top" wrapText="1"/>
    </xf>
    <xf numFmtId="4" fontId="33" fillId="0" borderId="11" xfId="0" applyNumberFormat="1" applyFont="1" applyBorder="1" applyAlignment="1">
      <alignment horizontal="center" vertical="top" wrapText="1"/>
    </xf>
    <xf numFmtId="0" fontId="155" fillId="0" borderId="0" xfId="0" applyFont="1" applyAlignment="1">
      <alignment horizontal="left" vertical="top" wrapText="1"/>
    </xf>
    <xf numFmtId="3" fontId="2" fillId="0" borderId="10" xfId="0" applyNumberFormat="1" applyFont="1" applyBorder="1" applyAlignment="1">
      <alignment horizontal="center" vertical="top"/>
    </xf>
    <xf numFmtId="4" fontId="2" fillId="0" borderId="11" xfId="0" applyNumberFormat="1" applyFont="1" applyBorder="1" applyAlignment="1">
      <alignment horizontal="center" vertical="top" wrapText="1"/>
    </xf>
    <xf numFmtId="1" fontId="2" fillId="0" borderId="11" xfId="0" applyNumberFormat="1" applyFont="1" applyBorder="1" applyAlignment="1">
      <alignment vertical="top" wrapText="1"/>
    </xf>
    <xf numFmtId="1" fontId="2" fillId="0" borderId="10" xfId="0" applyNumberFormat="1" applyFont="1" applyBorder="1" applyAlignment="1">
      <alignment vertical="top" wrapText="1"/>
    </xf>
    <xf numFmtId="0" fontId="155" fillId="0" borderId="0" xfId="0" applyFont="1" applyAlignment="1">
      <alignment wrapText="1"/>
    </xf>
    <xf numFmtId="0" fontId="209" fillId="0" borderId="0" xfId="0" applyFont="1" applyAlignment="1">
      <alignment vertical="top"/>
    </xf>
    <xf numFmtId="0" fontId="37" fillId="0" borderId="10" xfId="53" applyFont="1" applyBorder="1" applyAlignment="1" applyProtection="1">
      <alignment vertical="top" wrapText="1"/>
      <protection/>
    </xf>
    <xf numFmtId="0" fontId="16" fillId="0" borderId="0" xfId="0" applyFont="1" applyAlignment="1">
      <alignment vertical="center" wrapText="1"/>
    </xf>
    <xf numFmtId="0" fontId="210" fillId="0" borderId="10" xfId="0" applyFont="1" applyBorder="1" applyAlignment="1">
      <alignment vertical="top" wrapText="1"/>
    </xf>
    <xf numFmtId="0" fontId="16" fillId="0" borderId="0" xfId="53" applyFont="1" applyAlignment="1" applyProtection="1">
      <alignment wrapText="1"/>
      <protection/>
    </xf>
    <xf numFmtId="0" fontId="30" fillId="0" borderId="10" xfId="0" applyFont="1" applyBorder="1" applyAlignment="1">
      <alignment horizontal="left" vertical="top" wrapText="1"/>
    </xf>
    <xf numFmtId="1" fontId="30" fillId="0" borderId="10" xfId="0" applyNumberFormat="1" applyFont="1" applyBorder="1" applyAlignment="1">
      <alignment horizontal="center" vertical="top" wrapText="1"/>
    </xf>
    <xf numFmtId="4" fontId="30" fillId="0" borderId="10" xfId="0" applyNumberFormat="1" applyFont="1" applyBorder="1" applyAlignment="1">
      <alignment horizontal="center" vertical="top" wrapText="1"/>
    </xf>
    <xf numFmtId="0" fontId="211" fillId="0" borderId="0" xfId="0" applyFont="1" applyAlignment="1">
      <alignment vertical="top"/>
    </xf>
    <xf numFmtId="0" fontId="143" fillId="0" borderId="0" xfId="53" applyAlignment="1" applyProtection="1">
      <alignment horizontal="justify" vertical="top"/>
      <protection/>
    </xf>
    <xf numFmtId="0" fontId="209" fillId="0" borderId="0" xfId="0" applyFont="1" applyAlignment="1">
      <alignment vertical="top" wrapText="1"/>
    </xf>
    <xf numFmtId="0" fontId="155" fillId="0" borderId="0" xfId="0" applyFont="1" applyAlignment="1">
      <alignment horizontal="center" vertical="top" wrapText="1"/>
    </xf>
    <xf numFmtId="0" fontId="16" fillId="0" borderId="0" xfId="53" applyFont="1" applyAlignment="1" applyProtection="1">
      <alignment vertical="top" wrapText="1"/>
      <protection/>
    </xf>
    <xf numFmtId="0" fontId="26" fillId="0" borderId="10" xfId="0" applyFont="1" applyBorder="1" applyAlignment="1">
      <alignment vertical="top" wrapText="1"/>
    </xf>
    <xf numFmtId="0" fontId="26" fillId="0" borderId="10" xfId="0" applyFont="1" applyBorder="1" applyAlignment="1">
      <alignment horizontal="center" vertical="top" wrapText="1"/>
    </xf>
    <xf numFmtId="0" fontId="201" fillId="0" borderId="0" xfId="0" applyFont="1" applyAlignment="1">
      <alignment vertical="top" wrapText="1"/>
    </xf>
    <xf numFmtId="0" fontId="212" fillId="0" borderId="10" xfId="53" applyFont="1" applyBorder="1" applyAlignment="1" applyProtection="1">
      <alignment horizontal="left" vertical="top" wrapText="1"/>
      <protection/>
    </xf>
    <xf numFmtId="14" fontId="26" fillId="0" borderId="10" xfId="0" applyNumberFormat="1" applyFont="1" applyBorder="1" applyAlignment="1">
      <alignment horizontal="center" vertical="top" wrapText="1"/>
    </xf>
    <xf numFmtId="3" fontId="26" fillId="0" borderId="10" xfId="0" applyNumberFormat="1" applyFont="1" applyBorder="1" applyAlignment="1">
      <alignment horizontal="center" vertical="top" wrapText="1"/>
    </xf>
    <xf numFmtId="2" fontId="26" fillId="0" borderId="10" xfId="0" applyNumberFormat="1" applyFont="1" applyBorder="1" applyAlignment="1">
      <alignment horizontal="center" vertical="top" wrapText="1"/>
    </xf>
    <xf numFmtId="0" fontId="26" fillId="0" borderId="10" xfId="0" applyFont="1" applyBorder="1" applyAlignment="1">
      <alignment horizontal="left" vertical="top" wrapText="1"/>
    </xf>
    <xf numFmtId="0" fontId="2" fillId="0" borderId="19" xfId="0" applyFont="1" applyBorder="1" applyAlignment="1">
      <alignment vertical="top" wrapText="1"/>
    </xf>
    <xf numFmtId="0" fontId="2" fillId="0" borderId="17" xfId="0" applyFont="1" applyBorder="1" applyAlignment="1">
      <alignment vertical="top" wrapText="1"/>
    </xf>
    <xf numFmtId="0" fontId="143" fillId="37" borderId="17" xfId="53" applyFill="1" applyBorder="1" applyAlignment="1" applyProtection="1">
      <alignment vertical="top" wrapText="1"/>
      <protection/>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155" fillId="0" borderId="24" xfId="0" applyFont="1" applyBorder="1" applyAlignment="1">
      <alignment vertical="top" wrapText="1"/>
    </xf>
    <xf numFmtId="0" fontId="143" fillId="0" borderId="24" xfId="53" applyBorder="1" applyAlignment="1" applyProtection="1">
      <alignment vertical="top" wrapText="1"/>
      <protection/>
    </xf>
    <xf numFmtId="0" fontId="143" fillId="0" borderId="24" xfId="53" applyBorder="1" applyAlignment="1" applyProtection="1">
      <alignment horizontal="justify" vertical="center"/>
      <protection/>
    </xf>
    <xf numFmtId="0" fontId="155" fillId="0" borderId="0" xfId="0" applyFont="1" applyAlignment="1">
      <alignment vertical="top" wrapText="1"/>
    </xf>
    <xf numFmtId="49" fontId="2" fillId="0" borderId="11" xfId="0" applyNumberFormat="1" applyFont="1" applyBorder="1" applyAlignment="1">
      <alignment horizontal="center" vertical="top" wrapText="1"/>
    </xf>
    <xf numFmtId="0" fontId="143" fillId="0" borderId="10" xfId="53" applyBorder="1" applyAlignment="1" applyProtection="1">
      <alignment horizontal="justify" vertical="center"/>
      <protection/>
    </xf>
    <xf numFmtId="3" fontId="3" fillId="0" borderId="11" xfId="0" applyNumberFormat="1" applyFont="1" applyBorder="1" applyAlignment="1">
      <alignment horizontal="center" vertical="top"/>
    </xf>
    <xf numFmtId="0" fontId="155" fillId="0" borderId="10" xfId="0" applyFont="1" applyBorder="1" applyAlignment="1">
      <alignment vertical="top" wrapText="1"/>
    </xf>
    <xf numFmtId="0" fontId="155" fillId="0" borderId="10" xfId="0" applyFont="1" applyBorder="1" applyAlignment="1">
      <alignment vertical="top"/>
    </xf>
    <xf numFmtId="0" fontId="27" fillId="0" borderId="10" xfId="53" applyFont="1" applyBorder="1" applyAlignment="1" applyProtection="1">
      <alignment vertical="top" wrapText="1"/>
      <protection/>
    </xf>
    <xf numFmtId="0" fontId="213" fillId="0" borderId="10" xfId="0" applyFont="1" applyBorder="1" applyAlignment="1">
      <alignment vertical="top" wrapText="1"/>
    </xf>
    <xf numFmtId="0" fontId="214" fillId="0" borderId="10" xfId="0" applyFont="1" applyBorder="1" applyAlignment="1">
      <alignment wrapText="1"/>
    </xf>
    <xf numFmtId="0" fontId="215" fillId="0" borderId="10" xfId="0" applyFont="1" applyBorder="1" applyAlignment="1">
      <alignment horizontal="justify" vertical="center"/>
    </xf>
    <xf numFmtId="1" fontId="3" fillId="0" borderId="10" xfId="0" applyNumberFormat="1" applyFont="1" applyBorder="1" applyAlignment="1">
      <alignment vertical="top" wrapText="1"/>
    </xf>
    <xf numFmtId="0" fontId="216" fillId="0" borderId="10" xfId="0" applyFont="1" applyBorder="1" applyAlignment="1">
      <alignment horizontal="left" vertical="top" wrapText="1"/>
    </xf>
    <xf numFmtId="0" fontId="151" fillId="0" borderId="10" xfId="0" applyFont="1" applyBorder="1" applyAlignment="1">
      <alignment horizontal="left" vertical="center" wrapText="1"/>
    </xf>
    <xf numFmtId="1" fontId="3" fillId="0" borderId="10" xfId="0" applyNumberFormat="1" applyFont="1" applyBorder="1" applyAlignment="1">
      <alignment horizontal="left" vertical="top" wrapText="1"/>
    </xf>
    <xf numFmtId="0" fontId="164" fillId="0" borderId="10" xfId="0" applyFont="1" applyBorder="1" applyAlignment="1">
      <alignment vertical="top" wrapText="1"/>
    </xf>
    <xf numFmtId="0" fontId="164" fillId="0" borderId="0" xfId="0" applyFont="1" applyAlignment="1">
      <alignment vertical="center" wrapText="1"/>
    </xf>
    <xf numFmtId="0" fontId="213" fillId="0" borderId="0" xfId="0" applyFont="1" applyAlignment="1">
      <alignment vertical="top" wrapText="1"/>
    </xf>
    <xf numFmtId="0" fontId="30" fillId="0" borderId="10" xfId="0" applyFont="1" applyBorder="1" applyAlignment="1">
      <alignment horizontal="left" vertical="top" wrapText="1"/>
    </xf>
    <xf numFmtId="0" fontId="30" fillId="0" borderId="11" xfId="0" applyFont="1" applyBorder="1" applyAlignment="1">
      <alignment horizontal="left" vertical="top" wrapText="1"/>
    </xf>
    <xf numFmtId="0" fontId="27" fillId="0" borderId="11" xfId="53" applyFont="1" applyBorder="1" applyAlignment="1" applyProtection="1">
      <alignment vertical="top" wrapText="1"/>
      <protection/>
    </xf>
    <xf numFmtId="0" fontId="27" fillId="0" borderId="0" xfId="53" applyFont="1" applyAlignment="1" applyProtection="1">
      <alignment vertical="top" wrapText="1"/>
      <protection/>
    </xf>
    <xf numFmtId="0" fontId="217" fillId="0" borderId="0" xfId="0" applyFont="1" applyAlignment="1">
      <alignment vertical="top" wrapText="1"/>
    </xf>
    <xf numFmtId="0" fontId="16" fillId="0" borderId="10" xfId="0" applyFont="1" applyBorder="1" applyAlignment="1">
      <alignment vertical="top" wrapText="1"/>
    </xf>
    <xf numFmtId="0" fontId="67" fillId="0" borderId="0" xfId="0" applyFont="1" applyAlignment="1">
      <alignment wrapText="1"/>
    </xf>
    <xf numFmtId="0" fontId="143" fillId="0" borderId="10" xfId="53" applyBorder="1" applyAlignment="1" applyProtection="1">
      <alignment horizontal="justify" vertical="top"/>
      <protection/>
    </xf>
    <xf numFmtId="0" fontId="218" fillId="0" borderId="10" xfId="53" applyFont="1" applyBorder="1" applyAlignment="1" applyProtection="1">
      <alignment horizontal="justify" vertical="top"/>
      <protection/>
    </xf>
    <xf numFmtId="1" fontId="219" fillId="0" borderId="10" xfId="0" applyNumberFormat="1" applyFont="1" applyBorder="1" applyAlignment="1">
      <alignment horizontal="center" vertical="top" wrapText="1"/>
    </xf>
    <xf numFmtId="4" fontId="220" fillId="0" borderId="10" xfId="0" applyNumberFormat="1" applyFont="1" applyBorder="1" applyAlignment="1">
      <alignment horizontal="center" vertical="top" wrapText="1"/>
    </xf>
    <xf numFmtId="0" fontId="30" fillId="0" borderId="15" xfId="0" applyFont="1" applyBorder="1" applyAlignment="1">
      <alignment horizontal="left" vertical="top" wrapText="1"/>
    </xf>
    <xf numFmtId="0" fontId="27" fillId="0" borderId="10" xfId="53" applyFont="1" applyBorder="1" applyAlignment="1" applyProtection="1">
      <alignment wrapText="1"/>
      <protection/>
    </xf>
    <xf numFmtId="0" fontId="27" fillId="0" borderId="10" xfId="53" applyFont="1" applyBorder="1" applyAlignment="1" applyProtection="1">
      <alignment horizontal="justify" vertical="top"/>
      <protection/>
    </xf>
    <xf numFmtId="0" fontId="218" fillId="0" borderId="10" xfId="53" applyFont="1" applyBorder="1" applyAlignment="1" applyProtection="1">
      <alignment vertical="top" wrapText="1"/>
      <protection/>
    </xf>
    <xf numFmtId="0" fontId="16" fillId="0" borderId="10" xfId="53" applyFont="1" applyBorder="1" applyAlignment="1" applyProtection="1">
      <alignment vertical="top" wrapText="1"/>
      <protection/>
    </xf>
    <xf numFmtId="0" fontId="16" fillId="0" borderId="11" xfId="53" applyFont="1" applyBorder="1" applyAlignment="1" applyProtection="1">
      <alignment vertical="top" wrapText="1"/>
      <protection/>
    </xf>
    <xf numFmtId="0" fontId="27" fillId="0" borderId="0" xfId="53" applyFont="1" applyAlignment="1" applyProtection="1">
      <alignment horizontal="justify" vertical="center" wrapText="1"/>
      <protection/>
    </xf>
    <xf numFmtId="0" fontId="155" fillId="0" borderId="10" xfId="0" applyFont="1" applyBorder="1" applyAlignment="1">
      <alignment wrapText="1"/>
    </xf>
    <xf numFmtId="0" fontId="16" fillId="0" borderId="10" xfId="53" applyFont="1" applyBorder="1" applyAlignment="1" applyProtection="1">
      <alignment wrapText="1"/>
      <protection/>
    </xf>
    <xf numFmtId="0" fontId="0" fillId="0" borderId="0" xfId="0" applyFont="1" applyAlignment="1">
      <alignment vertical="top" wrapText="1"/>
    </xf>
    <xf numFmtId="0" fontId="16" fillId="0" borderId="10" xfId="53" applyFont="1" applyBorder="1" applyAlignment="1" applyProtection="1">
      <alignment horizontal="justify" vertical="top"/>
      <protection/>
    </xf>
    <xf numFmtId="0" fontId="164" fillId="0" borderId="0" xfId="0" applyFont="1" applyAlignment="1">
      <alignment vertical="top"/>
    </xf>
    <xf numFmtId="0" fontId="16" fillId="0" borderId="10" xfId="53" applyFont="1" applyBorder="1" applyAlignment="1" applyProtection="1">
      <alignment horizontal="left" vertical="top" wrapText="1" indent="5"/>
      <protection/>
    </xf>
    <xf numFmtId="0" fontId="143" fillId="0" borderId="11" xfId="53" applyBorder="1" applyAlignment="1" applyProtection="1">
      <alignment horizontal="justify" vertical="top"/>
      <protection/>
    </xf>
    <xf numFmtId="0" fontId="221" fillId="0" borderId="10" xfId="0" applyFont="1" applyBorder="1" applyAlignment="1">
      <alignment vertical="top" wrapText="1"/>
    </xf>
    <xf numFmtId="0" fontId="67" fillId="0" borderId="10" xfId="0" applyFont="1" applyBorder="1" applyAlignment="1">
      <alignment vertical="top" wrapText="1"/>
    </xf>
    <xf numFmtId="0" fontId="213" fillId="0" borderId="10" xfId="0" applyFont="1" applyBorder="1" applyAlignment="1">
      <alignment vertical="center" wrapText="1"/>
    </xf>
    <xf numFmtId="0" fontId="16" fillId="0" borderId="11" xfId="53" applyFont="1" applyBorder="1" applyAlignment="1" applyProtection="1">
      <alignment horizontal="justify" vertical="top" wrapText="1"/>
      <protection/>
    </xf>
    <xf numFmtId="0" fontId="213" fillId="0" borderId="0" xfId="0" applyFont="1" applyAlignment="1">
      <alignment vertical="center" wrapText="1"/>
    </xf>
    <xf numFmtId="0" fontId="16" fillId="0" borderId="10" xfId="53" applyFont="1" applyBorder="1" applyAlignment="1" applyProtection="1">
      <alignment horizontal="justify" vertical="center"/>
      <protection/>
    </xf>
    <xf numFmtId="0" fontId="16" fillId="0" borderId="11" xfId="53" applyFont="1" applyBorder="1" applyAlignment="1" applyProtection="1">
      <alignment wrapText="1"/>
      <protection/>
    </xf>
    <xf numFmtId="0" fontId="143" fillId="0" borderId="10" xfId="53" applyBorder="1" applyAlignment="1" applyProtection="1">
      <alignment horizontal="left" vertical="top" wrapText="1" indent="5"/>
      <protection/>
    </xf>
    <xf numFmtId="0" fontId="16" fillId="0" borderId="11" xfId="53" applyFont="1" applyBorder="1" applyAlignment="1" applyProtection="1">
      <alignment horizontal="justify" vertical="center"/>
      <protection/>
    </xf>
    <xf numFmtId="0" fontId="143" fillId="0" borderId="11" xfId="53" applyBorder="1" applyAlignment="1" applyProtection="1">
      <alignment horizontal="left" vertical="top" wrapText="1" indent="5"/>
      <protection/>
    </xf>
    <xf numFmtId="0" fontId="157" fillId="0" borderId="10" xfId="0" applyFont="1" applyBorder="1" applyAlignment="1">
      <alignment vertical="top" wrapText="1"/>
    </xf>
    <xf numFmtId="0" fontId="16" fillId="0" borderId="10" xfId="53" applyFont="1" applyBorder="1" applyAlignment="1" applyProtection="1">
      <alignment horizontal="left" vertical="center" wrapText="1" indent="5"/>
      <protection/>
    </xf>
    <xf numFmtId="0" fontId="155" fillId="0" borderId="25" xfId="0" applyFont="1" applyBorder="1" applyAlignment="1">
      <alignment vertical="top" wrapText="1"/>
    </xf>
    <xf numFmtId="0" fontId="222" fillId="0" borderId="10" xfId="0" applyFont="1" applyBorder="1" applyAlignment="1">
      <alignment vertical="top"/>
    </xf>
    <xf numFmtId="4" fontId="223" fillId="0" borderId="10" xfId="0" applyNumberFormat="1" applyFont="1" applyBorder="1" applyAlignment="1">
      <alignment horizontal="center" vertical="top"/>
    </xf>
    <xf numFmtId="0" fontId="3" fillId="0" borderId="10" xfId="0" applyFont="1" applyBorder="1" applyAlignment="1">
      <alignment vertical="top" wrapText="1"/>
    </xf>
    <xf numFmtId="0" fontId="224" fillId="0" borderId="0" xfId="0" applyFont="1" applyAlignment="1">
      <alignment vertical="top" wrapText="1"/>
    </xf>
    <xf numFmtId="2" fontId="151" fillId="0" borderId="10" xfId="0" applyNumberFormat="1" applyFont="1" applyBorder="1" applyAlignment="1">
      <alignment vertical="top" wrapText="1"/>
    </xf>
    <xf numFmtId="15" fontId="2" fillId="0" borderId="10" xfId="0" applyNumberFormat="1" applyFont="1" applyBorder="1" applyAlignment="1">
      <alignment horizontal="center" vertical="top" wrapText="1"/>
    </xf>
    <xf numFmtId="0" fontId="153" fillId="0" borderId="10" xfId="0" applyFont="1" applyBorder="1" applyAlignment="1">
      <alignment vertical="top" wrapText="1"/>
    </xf>
    <xf numFmtId="0" fontId="143" fillId="37" borderId="26" xfId="53" applyFill="1" applyBorder="1" applyAlignment="1" applyProtection="1">
      <alignment horizontal="center" vertical="top" wrapText="1"/>
      <protection/>
    </xf>
    <xf numFmtId="2" fontId="36" fillId="0" borderId="10" xfId="0" applyNumberFormat="1" applyFont="1" applyBorder="1" applyAlignment="1">
      <alignment vertical="top"/>
    </xf>
    <xf numFmtId="2" fontId="185" fillId="27" borderId="10" xfId="58" applyNumberFormat="1" applyFont="1" applyBorder="1" applyAlignment="1">
      <alignment vertical="top"/>
    </xf>
    <xf numFmtId="0" fontId="155" fillId="0" borderId="13" xfId="0" applyFont="1" applyBorder="1" applyAlignment="1">
      <alignment wrapText="1"/>
    </xf>
    <xf numFmtId="0" fontId="2" fillId="0" borderId="13" xfId="0" applyFont="1" applyBorder="1" applyAlignment="1">
      <alignment horizontal="center" vertical="top" wrapText="1"/>
    </xf>
    <xf numFmtId="0" fontId="143" fillId="0" borderId="13" xfId="53" applyBorder="1" applyAlignment="1" applyProtection="1">
      <alignment horizontal="justify" vertical="center"/>
      <protection/>
    </xf>
    <xf numFmtId="0" fontId="2" fillId="0" borderId="13" xfId="0" applyFont="1" applyBorder="1" applyAlignment="1">
      <alignment vertical="top" wrapText="1"/>
    </xf>
    <xf numFmtId="0" fontId="155" fillId="0" borderId="24" xfId="0" applyFont="1" applyBorder="1" applyAlignment="1">
      <alignment vertical="top"/>
    </xf>
    <xf numFmtId="49" fontId="2" fillId="0" borderId="10" xfId="0" applyNumberFormat="1" applyFont="1" applyBorder="1" applyAlignment="1">
      <alignment horizontal="left" vertical="top" wrapText="1"/>
    </xf>
    <xf numFmtId="0" fontId="2" fillId="0" borderId="0" xfId="0" applyFont="1" applyAlignment="1">
      <alignment horizontal="left" vertical="top" wrapText="1"/>
    </xf>
    <xf numFmtId="0" fontId="153" fillId="0" borderId="0" xfId="0" applyFont="1" applyAlignment="1">
      <alignment horizontal="left" vertical="top" wrapText="1"/>
    </xf>
    <xf numFmtId="49" fontId="0" fillId="35" borderId="16" xfId="0" applyNumberFormat="1" applyFill="1" applyBorder="1" applyAlignment="1">
      <alignment vertical="top" wrapText="1"/>
    </xf>
    <xf numFmtId="49" fontId="0" fillId="35" borderId="16" xfId="0" applyNumberFormat="1" applyFill="1" applyBorder="1" applyAlignment="1">
      <alignment wrapText="1"/>
    </xf>
    <xf numFmtId="0" fontId="6" fillId="35" borderId="16" xfId="0" applyFont="1" applyFill="1" applyBorder="1" applyAlignment="1">
      <alignment horizontal="center" vertical="top" wrapText="1"/>
    </xf>
    <xf numFmtId="14" fontId="225" fillId="0" borderId="10" xfId="0" applyNumberFormat="1" applyFont="1" applyBorder="1" applyAlignment="1">
      <alignment horizontal="center" vertical="top" wrapText="1"/>
    </xf>
    <xf numFmtId="49" fontId="9" fillId="35" borderId="16" xfId="0" applyNumberFormat="1" applyFont="1" applyFill="1" applyBorder="1" applyAlignment="1">
      <alignment wrapText="1"/>
    </xf>
    <xf numFmtId="49" fontId="9" fillId="35" borderId="16" xfId="0" applyNumberFormat="1" applyFont="1" applyFill="1" applyBorder="1" applyAlignment="1">
      <alignment vertical="top" wrapText="1"/>
    </xf>
    <xf numFmtId="49" fontId="9" fillId="35" borderId="16" xfId="0" applyNumberFormat="1" applyFont="1" applyFill="1" applyBorder="1" applyAlignment="1">
      <alignment horizontal="center" vertical="top" wrapText="1"/>
    </xf>
    <xf numFmtId="0" fontId="9" fillId="35" borderId="16" xfId="0" applyFont="1" applyFill="1" applyBorder="1" applyAlignment="1">
      <alignment horizontal="center" vertical="top" wrapText="1"/>
    </xf>
    <xf numFmtId="3" fontId="6" fillId="35" borderId="16" xfId="0" applyNumberFormat="1" applyFont="1" applyFill="1" applyBorder="1" applyAlignment="1">
      <alignment horizontal="center" vertical="top" wrapText="1"/>
    </xf>
    <xf numFmtId="4" fontId="6" fillId="35" borderId="16" xfId="0" applyNumberFormat="1" applyFont="1" applyFill="1" applyBorder="1" applyAlignment="1">
      <alignment horizontal="center" vertical="top" wrapText="1"/>
    </xf>
    <xf numFmtId="0" fontId="6" fillId="35" borderId="16" xfId="0" applyFont="1" applyFill="1" applyBorder="1" applyAlignment="1">
      <alignment horizontal="center" vertical="top" wrapText="1"/>
    </xf>
    <xf numFmtId="0" fontId="0" fillId="0" borderId="0" xfId="0" applyAlignment="1">
      <alignment horizontal="left" vertical="top" wrapText="1"/>
    </xf>
    <xf numFmtId="0" fontId="130" fillId="0" borderId="0" xfId="0" applyFont="1" applyAlignment="1">
      <alignment vertical="top" wrapText="1"/>
    </xf>
    <xf numFmtId="49" fontId="143" fillId="0" borderId="0" xfId="53" applyNumberFormat="1" applyAlignment="1" applyProtection="1">
      <alignment horizontal="left" vertical="top" wrapText="1"/>
      <protection/>
    </xf>
    <xf numFmtId="0" fontId="226" fillId="0" borderId="0" xfId="0" applyFont="1" applyAlignment="1">
      <alignment horizontal="left" vertical="top" wrapText="1"/>
    </xf>
    <xf numFmtId="0" fontId="143" fillId="0" borderId="0" xfId="53" applyAlignment="1" applyProtection="1">
      <alignment horizontal="left" vertical="top" wrapText="1"/>
      <protection/>
    </xf>
    <xf numFmtId="0" fontId="9" fillId="0" borderId="0" xfId="0" applyFont="1" applyAlignment="1">
      <alignment horizontal="left" vertical="top" wrapText="1"/>
    </xf>
    <xf numFmtId="0" fontId="227" fillId="0" borderId="0" xfId="0" applyFont="1" applyAlignment="1">
      <alignment/>
    </xf>
    <xf numFmtId="0" fontId="13" fillId="42" borderId="0" xfId="0" applyFont="1" applyFill="1" applyAlignment="1">
      <alignment horizontal="center" wrapText="1"/>
    </xf>
    <xf numFmtId="0" fontId="7" fillId="42" borderId="25" xfId="0" applyFont="1" applyFill="1" applyBorder="1" applyAlignment="1">
      <alignment horizontal="center" wrapText="1"/>
    </xf>
    <xf numFmtId="0" fontId="7" fillId="42" borderId="24" xfId="0" applyFont="1" applyFill="1" applyBorder="1" applyAlignment="1">
      <alignment horizontal="center"/>
    </xf>
    <xf numFmtId="0" fontId="7" fillId="42" borderId="13" xfId="0" applyFont="1" applyFill="1" applyBorder="1" applyAlignment="1">
      <alignment horizontal="center"/>
    </xf>
    <xf numFmtId="0" fontId="2" fillId="42" borderId="10" xfId="0" applyFont="1" applyFill="1" applyBorder="1" applyAlignment="1">
      <alignment horizontal="left" wrapText="1"/>
    </xf>
    <xf numFmtId="0" fontId="2" fillId="42" borderId="10" xfId="0" applyFont="1" applyFill="1" applyBorder="1" applyAlignment="1">
      <alignment horizontal="left" vertical="top" wrapText="1"/>
    </xf>
    <xf numFmtId="0" fontId="2" fillId="42" borderId="25" xfId="0" applyFont="1" applyFill="1" applyBorder="1" applyAlignment="1">
      <alignment horizontal="left" wrapText="1"/>
    </xf>
    <xf numFmtId="0" fontId="0" fillId="0" borderId="24" xfId="0" applyBorder="1" applyAlignment="1">
      <alignment horizontal="left" wrapText="1"/>
    </xf>
    <xf numFmtId="0" fontId="0" fillId="0" borderId="13" xfId="0" applyBorder="1" applyAlignment="1">
      <alignment horizontal="left" wrapText="1"/>
    </xf>
    <xf numFmtId="0" fontId="2" fillId="42" borderId="24" xfId="0" applyFont="1" applyFill="1" applyBorder="1" applyAlignment="1">
      <alignment horizontal="left" wrapText="1"/>
    </xf>
    <xf numFmtId="0" fontId="2" fillId="42" borderId="13" xfId="0" applyFont="1" applyFill="1" applyBorder="1" applyAlignment="1">
      <alignment horizontal="left" wrapText="1"/>
    </xf>
    <xf numFmtId="0" fontId="7" fillId="42" borderId="10" xfId="0" applyFont="1" applyFill="1" applyBorder="1" applyAlignment="1">
      <alignment horizontal="center" wrapText="1"/>
    </xf>
    <xf numFmtId="0" fontId="7" fillId="42" borderId="10" xfId="0" applyFont="1" applyFill="1" applyBorder="1" applyAlignment="1">
      <alignment horizontal="center" wrapText="1"/>
    </xf>
    <xf numFmtId="0" fontId="9" fillId="42" borderId="10" xfId="0" applyFont="1" applyFill="1" applyBorder="1" applyAlignment="1">
      <alignment horizontal="left" wrapText="1"/>
    </xf>
    <xf numFmtId="0" fontId="0" fillId="0" borderId="10" xfId="0" applyBorder="1" applyAlignment="1">
      <alignment/>
    </xf>
    <xf numFmtId="0" fontId="2" fillId="42" borderId="10" xfId="0" applyFont="1" applyFill="1" applyBorder="1" applyAlignment="1">
      <alignment horizontal="left"/>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13" fillId="42" borderId="0" xfId="0" applyFont="1" applyFill="1" applyAlignment="1">
      <alignment horizontal="center" wrapText="1"/>
    </xf>
    <xf numFmtId="0" fontId="9" fillId="42" borderId="25" xfId="0" applyFont="1" applyFill="1" applyBorder="1" applyAlignment="1">
      <alignment horizontal="left" vertical="top" wrapText="1"/>
    </xf>
    <xf numFmtId="0" fontId="9" fillId="42" borderId="24" xfId="0" applyFont="1" applyFill="1" applyBorder="1" applyAlignment="1">
      <alignment horizontal="left" vertical="top" wrapText="1"/>
    </xf>
    <xf numFmtId="0" fontId="9" fillId="42" borderId="13" xfId="0" applyFont="1" applyFill="1" applyBorder="1" applyAlignment="1">
      <alignment horizontal="left" vertical="top" wrapText="1"/>
    </xf>
    <xf numFmtId="0" fontId="2" fillId="42" borderId="25" xfId="0" applyFont="1" applyFill="1" applyBorder="1" applyAlignment="1">
      <alignment horizontal="left"/>
    </xf>
    <xf numFmtId="0" fontId="2" fillId="42" borderId="24" xfId="0" applyFont="1" applyFill="1" applyBorder="1" applyAlignment="1">
      <alignment horizontal="left"/>
    </xf>
    <xf numFmtId="0" fontId="2" fillId="42" borderId="13" xfId="0" applyFont="1" applyFill="1" applyBorder="1" applyAlignment="1">
      <alignment horizontal="left"/>
    </xf>
    <xf numFmtId="0" fontId="2" fillId="0" borderId="0" xfId="0" applyFont="1" applyAlignment="1">
      <alignment wrapText="1"/>
    </xf>
    <xf numFmtId="0" fontId="5" fillId="42" borderId="25" xfId="0" applyFont="1" applyFill="1" applyBorder="1" applyAlignment="1">
      <alignment horizontal="center" vertical="center" wrapText="1"/>
    </xf>
    <xf numFmtId="0" fontId="5" fillId="42" borderId="24" xfId="0" applyFont="1" applyFill="1" applyBorder="1" applyAlignment="1">
      <alignment horizontal="center" vertical="center" wrapText="1"/>
    </xf>
    <xf numFmtId="0" fontId="5" fillId="42" borderId="13" xfId="0" applyFont="1" applyFill="1" applyBorder="1" applyAlignment="1">
      <alignment horizontal="center" vertical="center" wrapText="1"/>
    </xf>
    <xf numFmtId="0" fontId="0" fillId="0" borderId="10" xfId="0" applyBorder="1" applyAlignment="1">
      <alignment wrapText="1"/>
    </xf>
    <xf numFmtId="0" fontId="2" fillId="42" borderId="25" xfId="0" applyFont="1" applyFill="1" applyBorder="1" applyAlignment="1">
      <alignment horizontal="left" vertical="top" wrapText="1"/>
    </xf>
    <xf numFmtId="0" fontId="2" fillId="42" borderId="24" xfId="0" applyFont="1" applyFill="1" applyBorder="1" applyAlignment="1">
      <alignment horizontal="left" vertical="top" wrapText="1"/>
    </xf>
    <xf numFmtId="0" fontId="2" fillId="42" borderId="13" xfId="0" applyFont="1" applyFill="1" applyBorder="1" applyAlignment="1">
      <alignment horizontal="left" vertical="top" wrapText="1"/>
    </xf>
    <xf numFmtId="0" fontId="9" fillId="42" borderId="10" xfId="0" applyFont="1" applyFill="1" applyBorder="1" applyAlignment="1">
      <alignment horizontal="left" vertical="top" wrapText="1"/>
    </xf>
    <xf numFmtId="0" fontId="2" fillId="42" borderId="10" xfId="0" applyFont="1" applyFill="1" applyBorder="1" applyAlignment="1">
      <alignment vertical="top" wrapText="1"/>
    </xf>
    <xf numFmtId="0" fontId="2" fillId="42" borderId="10" xfId="0" applyFont="1" applyFill="1" applyBorder="1" applyAlignment="1">
      <alignment vertical="top" wrapText="1"/>
    </xf>
    <xf numFmtId="0" fontId="7" fillId="42" borderId="24" xfId="0" applyFont="1" applyFill="1" applyBorder="1" applyAlignment="1">
      <alignment horizontal="center" wrapText="1"/>
    </xf>
    <xf numFmtId="0" fontId="7" fillId="42" borderId="13" xfId="0" applyFont="1" applyFill="1" applyBorder="1" applyAlignment="1">
      <alignment horizontal="center" wrapText="1"/>
    </xf>
    <xf numFmtId="0" fontId="2" fillId="42" borderId="10" xfId="0" applyFont="1" applyFill="1" applyBorder="1" applyAlignment="1">
      <alignment vertical="top" wrapText="1"/>
    </xf>
    <xf numFmtId="0" fontId="16" fillId="0" borderId="10" xfId="0" applyFont="1" applyBorder="1" applyAlignment="1">
      <alignment vertical="top" wrapText="1"/>
    </xf>
    <xf numFmtId="0" fontId="2" fillId="42" borderId="25" xfId="0" applyFont="1" applyFill="1" applyBorder="1" applyAlignment="1">
      <alignment vertical="top" wrapText="1"/>
    </xf>
    <xf numFmtId="0" fontId="2" fillId="42" borderId="24" xfId="0" applyFont="1" applyFill="1" applyBorder="1" applyAlignment="1">
      <alignment vertical="top" wrapText="1"/>
    </xf>
    <xf numFmtId="0" fontId="2" fillId="42" borderId="13" xfId="0" applyFont="1" applyFill="1" applyBorder="1" applyAlignment="1">
      <alignment vertical="top" wrapText="1"/>
    </xf>
    <xf numFmtId="0" fontId="16" fillId="0" borderId="10" xfId="0" applyFont="1" applyBorder="1" applyAlignment="1">
      <alignment/>
    </xf>
    <xf numFmtId="0" fontId="2" fillId="42" borderId="10" xfId="0" applyFont="1" applyFill="1" applyBorder="1" applyAlignment="1">
      <alignment wrapText="1"/>
    </xf>
    <xf numFmtId="0" fontId="16" fillId="0" borderId="10" xfId="0" applyFont="1" applyBorder="1" applyAlignment="1">
      <alignment wrapText="1"/>
    </xf>
    <xf numFmtId="0" fontId="2" fillId="42" borderId="10" xfId="0" applyFont="1" applyFill="1" applyBorder="1" applyAlignment="1">
      <alignment/>
    </xf>
    <xf numFmtId="0" fontId="2" fillId="42" borderId="10" xfId="0" applyFont="1" applyFill="1" applyBorder="1" applyAlignment="1">
      <alignment horizontal="left" vertical="top"/>
    </xf>
    <xf numFmtId="0" fontId="2" fillId="42" borderId="10" xfId="0" applyFont="1" applyFill="1" applyBorder="1" applyAlignment="1">
      <alignment horizontal="left" wrapText="1"/>
    </xf>
    <xf numFmtId="0" fontId="2" fillId="42" borderId="10" xfId="0" applyFont="1" applyFill="1" applyBorder="1" applyAlignment="1">
      <alignment horizontal="left" wrapText="1"/>
    </xf>
    <xf numFmtId="0" fontId="2" fillId="42" borderId="10" xfId="0" applyFont="1" applyFill="1" applyBorder="1" applyAlignment="1">
      <alignment horizontal="left" vertical="top" wrapText="1"/>
    </xf>
    <xf numFmtId="0" fontId="13" fillId="42" borderId="0" xfId="0" applyFont="1" applyFill="1" applyAlignment="1">
      <alignment horizontal="center" vertical="top" wrapText="1"/>
    </xf>
    <xf numFmtId="0" fontId="2" fillId="42" borderId="10" xfId="0" applyFont="1" applyFill="1" applyBorder="1" applyAlignment="1">
      <alignment horizontal="left" vertical="top"/>
    </xf>
    <xf numFmtId="0" fontId="2" fillId="40" borderId="25" xfId="0" applyFont="1" applyFill="1" applyBorder="1" applyAlignment="1">
      <alignment horizontal="left" vertical="top" wrapText="1"/>
    </xf>
    <xf numFmtId="0" fontId="2" fillId="40" borderId="24" xfId="0" applyFont="1" applyFill="1" applyBorder="1" applyAlignment="1">
      <alignment horizontal="left" vertical="top" wrapText="1"/>
    </xf>
    <xf numFmtId="0" fontId="2" fillId="40" borderId="13" xfId="0" applyFont="1" applyFill="1" applyBorder="1" applyAlignment="1">
      <alignment horizontal="left" vertical="top" wrapText="1"/>
    </xf>
    <xf numFmtId="0" fontId="2" fillId="42" borderId="25" xfId="0" applyFont="1" applyFill="1" applyBorder="1" applyAlignment="1">
      <alignment horizontal="left" vertical="top" wrapText="1"/>
    </xf>
    <xf numFmtId="0" fontId="2" fillId="42" borderId="24" xfId="0" applyFont="1" applyFill="1" applyBorder="1" applyAlignment="1">
      <alignment horizontal="left" vertical="top" wrapText="1"/>
    </xf>
    <xf numFmtId="0" fontId="2" fillId="42" borderId="13" xfId="0" applyFont="1" applyFill="1" applyBorder="1" applyAlignment="1">
      <alignment horizontal="left" vertical="top" wrapText="1"/>
    </xf>
    <xf numFmtId="0" fontId="7" fillId="42" borderId="24" xfId="0" applyFont="1" applyFill="1" applyBorder="1" applyAlignment="1">
      <alignment horizontal="center" wrapText="1"/>
    </xf>
    <xf numFmtId="0" fontId="7" fillId="42" borderId="13" xfId="0" applyFont="1" applyFill="1" applyBorder="1" applyAlignment="1">
      <alignment horizontal="center" wrapText="1"/>
    </xf>
    <xf numFmtId="0" fontId="2" fillId="42" borderId="25" xfId="0" applyFont="1" applyFill="1" applyBorder="1" applyAlignment="1">
      <alignment horizontal="left" wrapText="1"/>
    </xf>
    <xf numFmtId="0" fontId="2" fillId="42" borderId="24" xfId="0" applyFont="1" applyFill="1" applyBorder="1" applyAlignment="1">
      <alignment horizontal="left" wrapText="1"/>
    </xf>
    <xf numFmtId="0" fontId="2" fillId="42" borderId="13" xfId="0" applyFont="1" applyFill="1" applyBorder="1" applyAlignment="1">
      <alignment horizontal="left" wrapText="1"/>
    </xf>
    <xf numFmtId="0" fontId="9" fillId="42" borderId="25" xfId="0" applyFont="1" applyFill="1" applyBorder="1" applyAlignment="1">
      <alignment horizontal="left" wrapText="1"/>
    </xf>
    <xf numFmtId="0" fontId="9" fillId="42" borderId="24" xfId="0" applyFont="1" applyFill="1" applyBorder="1" applyAlignment="1">
      <alignment horizontal="left" wrapText="1"/>
    </xf>
    <xf numFmtId="0" fontId="9" fillId="42" borderId="13" xfId="0" applyFont="1" applyFill="1" applyBorder="1" applyAlignment="1">
      <alignment horizontal="left" wrapText="1"/>
    </xf>
    <xf numFmtId="0" fontId="7" fillId="42" borderId="24" xfId="0" applyFont="1" applyFill="1" applyBorder="1" applyAlignment="1">
      <alignment horizontal="center" wrapText="1"/>
    </xf>
    <xf numFmtId="0" fontId="7" fillId="42" borderId="13" xfId="0" applyFont="1" applyFill="1" applyBorder="1" applyAlignment="1">
      <alignment horizontal="center" wrapText="1"/>
    </xf>
    <xf numFmtId="0" fontId="9" fillId="42" borderId="25" xfId="0" applyFont="1" applyFill="1" applyBorder="1" applyAlignment="1">
      <alignment horizontal="left" vertical="top" wrapText="1"/>
    </xf>
    <xf numFmtId="0" fontId="13" fillId="42"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dspace.mnau.edu.ua/jspui/bitstream/123456789/5856/1/121-128.pdf" TargetMode="External" /><Relationship Id="rId2" Type="http://schemas.openxmlformats.org/officeDocument/2006/relationships/hyperlink" Target="https://www.sciencedirect.com/science/article/pii/S092422441830791X?casa_token=23qheRDI3uIAAAAA:9cJwMVY4guNp4x7eqceoDK4_xsT9LCRj9U0c3a0upC4_AqC1q0gWMtYtV1umGNeo4E05CtN98Q" TargetMode="External" /><Relationship Id="rId3" Type="http://schemas.openxmlformats.org/officeDocument/2006/relationships/hyperlink" Target="https://riviste.fupress.net/index.php/caryologia/article/view/256" TargetMode="External" /><Relationship Id="rId4" Type="http://schemas.openxmlformats.org/officeDocument/2006/relationships/hyperlink" Target="https://www.matec-conferences.org/articles/matecconf/abs/2019/39/matecconf_mse2019_11003/matecconf_mse2019_11003.html" TargetMode="External" /><Relationship Id="rId5" Type="http://schemas.openxmlformats.org/officeDocument/2006/relationships/hyperlink" Target="https://link.springer.com/chapter/10.1007/978-981-32-9824-8_9" TargetMode="External" /><Relationship Id="rId6" Type="http://schemas.openxmlformats.org/officeDocument/2006/relationships/hyperlink" Target="https://www.sciencedirect.com/science/article/pii/S092422441830791X?casa_token=wFmK765Z490AAAAA:D8lPShQtwQO6VzhY05-f3p8raJeo2j20Ucwab8nREcJxoZCCX0jaK2TLkhn79pJe_OZXprasUw" TargetMode="External" /><Relationship Id="rId7" Type="http://schemas.openxmlformats.org/officeDocument/2006/relationships/hyperlink" Target="https://apps.webofknowledge.com/summary.do?product=WOS&amp;parentProduct=WOS&amp;search_mode=CitedRefList&amp;parentQid=8&amp;qid=9&amp;SID=E47HqvRKxcxdhyc7BGg&amp;colName=WOS&amp;&amp;page=2" TargetMode="External" /><Relationship Id="rId8" Type="http://schemas.openxmlformats.org/officeDocument/2006/relationships/hyperlink" Target="https://journals.sagepub.com/doi/pdf/10.1177/1934578X19864216" TargetMode="External" /><Relationship Id="rId9" Type="http://schemas.openxmlformats.org/officeDocument/2006/relationships/hyperlink" Target="http://managementjournal.usamv.ro/pdf/vol_14/old.Volume_14_3_2014.pdf#page=18" TargetMode="External" /><Relationship Id="rId10" Type="http://schemas.openxmlformats.org/officeDocument/2006/relationships/hyperlink" Target="https://apps.webofknowledge.com/full_record.do?product=WOS&amp;search_mode=GeneralSearch&amp;qid=25&amp;SID=F5769yV4zX2duLdaFSZ&amp;page=1&amp;doc=1" TargetMode="External" /><Relationship Id="rId11" Type="http://schemas.openxmlformats.org/officeDocument/2006/relationships/hyperlink" Target="http://www.uaiasi.ro/revagrois/volum/Vol-62-1_2019.pdf" TargetMode="External" /><Relationship Id="rId12" Type="http://schemas.openxmlformats.org/officeDocument/2006/relationships/hyperlink" Target="http://agronomyjournal.usamv.ro/pdf/2019/issue_1/Art42.pdf" TargetMode="External" /><Relationship Id="rId13" Type="http://schemas.openxmlformats.org/officeDocument/2006/relationships/hyperlink" Target="https://apps.webofknowledge.com/full_record.do?product=UA&amp;search_mode=GeneralSearch&amp;qid=34&amp;SID=C2VBOwn9bcO5r5HwvvR&amp;page=1&amp;doc=2" TargetMode="External" /><Relationship Id="rId14" Type="http://schemas.openxmlformats.org/officeDocument/2006/relationships/hyperlink" Target="https://apps.webofknowledge.com/full_record.do?product=WOS&amp;search_mode=GeneralSearch&amp;qid=8&amp;SID=C2VBOwn9bcO5r5HwvvR&amp;page=1&amp;doc=1" TargetMode="External" /><Relationship Id="rId15" Type="http://schemas.openxmlformats.org/officeDocument/2006/relationships/hyperlink" Target="https://apps.webofknowledge.com/full_record.do?product=UA&amp;search_mode=GeneralSearch&amp;qid=41&amp;SID=C2VBOwn9bcO5r5HwvvR&amp;page=1&amp;doc=1" TargetMode="External" /><Relationship Id="rId16" Type="http://schemas.openxmlformats.org/officeDocument/2006/relationships/hyperlink" Target="http://www.cukr-listy.cz/on_line/2019/PDF/198-203.pdf" TargetMode="External" /><Relationship Id="rId17" Type="http://schemas.openxmlformats.org/officeDocument/2006/relationships/hyperlink" Target="http://www.eemj.eu/index.php/EEMJ/article/view/3997" TargetMode="External" /><Relationship Id="rId18" Type="http://schemas.openxmlformats.org/officeDocument/2006/relationships/hyperlink" Target="https://apps.webofknowledge.com/full_record.do?product=WOS&amp;search_mode=GeneralSearch&amp;qid=3&amp;SID=F5769yV4zX2duLdaFSZ&amp;page=1&amp;doc=1" TargetMode="External" /><Relationship Id="rId19" Type="http://schemas.openxmlformats.org/officeDocument/2006/relationships/hyperlink" Target="https://apps.webofknowledge.com/full_record.do?product=WOS&amp;search_mode=GeneralSearch&amp;qid=15&amp;SID=F5769yV4zX2duLdaFSZ&amp;page=1&amp;doc=6" TargetMode="External" /><Relationship Id="rId20" Type="http://schemas.openxmlformats.org/officeDocument/2006/relationships/hyperlink" Target="https://apps.webofknowledge.com/Search.do?product=WOS&amp;SID=F5769yV4zX2duLdaFSZ&amp;search_mode=GeneralSearch&amp;prID=75db3d65-a1f4-4d4e-a845-40cc5b34e8ae" TargetMode="External" /><Relationship Id="rId21" Type="http://schemas.openxmlformats.org/officeDocument/2006/relationships/hyperlink" Target="https://apps.webofknowledge.com/full_record.do?product=WOS&amp;search_mode=GeneralSearch&amp;qid=15&amp;SID=F5769yV4zX2duLdaFSZ&amp;page=1&amp;doc=6" TargetMode="External" /><Relationship Id="rId22" Type="http://schemas.openxmlformats.org/officeDocument/2006/relationships/hyperlink" Target="https://www.researchgate.net/profile/Cristina_Stanca_Moise/publication/339337351_THE_INSECTS_ABUNDANCE_MONITORING_IN_A_MEADOW_FROM_MARITA_VILLAGE_VALCEA_COUNTY_ROMANIA/links/5e4c1543a6fdccd965b0a19a/THE-INSECTS-ABUNDANCE-MONITORING-IN-A-MEADOW-FROM-MARITA-VILLAGE-VALCEA-COUNTY-ROMANIA.pdf" TargetMode="External" /><Relationship Id="rId23" Type="http://schemas.openxmlformats.org/officeDocument/2006/relationships/hyperlink" Target="http://olteniastudiisicomunicaristiintelenaturii.ro/cont/35_1/III.%20ANIMAL%20BIOLOGY%20III.a.%20INVERTEBRATES%20VARIOUS/16.%203%20Moise%20Nev.%20pt.%20publicat%202019.pdf" TargetMode="External" /><Relationship Id="rId24" Type="http://schemas.openxmlformats.org/officeDocument/2006/relationships/hyperlink" Target="http://cel.webofknowledge.com/full_record.do?product=CEL&amp;search_mode=CitingArticles&amp;qid=1&amp;SID=E5AQI9iSc8tc5iC3LHu&amp;pReturnLink=&amp;pSrcDesc=&amp;page=1&amp;UT=WOS:000334006700015&amp;doc=1" TargetMode="External" /><Relationship Id="rId25" Type="http://schemas.openxmlformats.org/officeDocument/2006/relationships/hyperlink" Target="http://cel.webofknowledge.com/full_record.do?product=CEL&amp;search_mode=CitingArticles&amp;qid=1&amp;SID=E5AQI9iSc8tc5iC3LHu&amp;pReturnLink=&amp;pSrcDesc=&amp;page=1&amp;UT=WOS:000334006700015&amp;doc=2" TargetMode="External" /><Relationship Id="rId26" Type="http://schemas.openxmlformats.org/officeDocument/2006/relationships/hyperlink" Target="http://cel.webofknowledge.com/full_record.do?product=CEL&amp;search_mode=CitingArticles&amp;qid=1&amp;SID=E5AQI9iSc8tc5iC3LHu&amp;pReturnLink=&amp;pSrcDesc=&amp;page=1&amp;UT=WOS:000334006700015&amp;doc=3" TargetMode="External" /><Relationship Id="rId27" Type="http://schemas.openxmlformats.org/officeDocument/2006/relationships/hyperlink" Target="http://cel.webofknowledge.com/full_record.do?product=CEL&amp;search_mode=CitingArticles&amp;qid=1&amp;SID=E5AQI9iSc8tc5iC3LHu&amp;pReturnLink=&amp;pSrcDesc=&amp;page=1&amp;UT=WOS:000334006700015&amp;doc=4" TargetMode="External" /><Relationship Id="rId28" Type="http://schemas.openxmlformats.org/officeDocument/2006/relationships/hyperlink" Target="http://cel.webofknowledge.com/full_record.do?product=CEL&amp;search_mode=CitingArticles&amp;qid=1&amp;SID=E5AQI9iSc8tc5iC3LHu&amp;pReturnLink=&amp;pSrcDesc=&amp;page=1&amp;UT=WOS:000334006700015&amp;doc=5" TargetMode="External" /><Relationship Id="rId29" Type="http://schemas.openxmlformats.org/officeDocument/2006/relationships/hyperlink" Target="http://cel.webofknowledge.com/full_record.do?product=CEL&amp;search_mode=CitingArticles&amp;qid=1&amp;SID=E5AQI9iSc8tc5iC3LHu&amp;pReturnLink=&amp;pSrcDesc=&amp;page=1&amp;UT=WOS:000334006700015&amp;doc=6" TargetMode="External" /><Relationship Id="rId30" Type="http://schemas.openxmlformats.org/officeDocument/2006/relationships/hyperlink" Target="http://cel.webofknowledge.com/full_record.do?product=CEL&amp;search_mode=CitingArticles&amp;qid=1&amp;SID=E5AQI9iSc8tc5iC3LHu&amp;pReturnLink=&amp;pSrcDesc=&amp;page=1&amp;UT=WOS:000334006700015&amp;doc=7" TargetMode="External" /><Relationship Id="rId31" Type="http://schemas.openxmlformats.org/officeDocument/2006/relationships/hyperlink" Target="http://cel.webofknowledge.com/full_record.do?product=CEL&amp;search_mode=CitingArticles&amp;qid=1&amp;SID=E5AQI9iSc8tc5iC3LHu&amp;pReturnLink=&amp;pSrcDesc=&amp;page=1&amp;UT=WOS:000334006700015&amp;doc=8" TargetMode="External" /><Relationship Id="rId32" Type="http://schemas.openxmlformats.org/officeDocument/2006/relationships/hyperlink" Target="http://cel.webofknowledge.com/full_record.do?product=CEL&amp;search_mode=CitingArticles&amp;qid=1&amp;SID=E5AQI9iSc8tc5iC3LHu&amp;pReturnLink=&amp;pSrcDesc=&amp;page=1&amp;UT=WOS:000334006700015&amp;doc=9" TargetMode="External" /><Relationship Id="rId33" Type="http://schemas.openxmlformats.org/officeDocument/2006/relationships/hyperlink" Target="http://cel.webofknowledge.com/full_record.do?product=CEL&amp;search_mode=CitingArticles&amp;qid=1&amp;SID=E5AQI9iSc8tc5iC3LHu&amp;pReturnLink=&amp;pSrcDesc=&amp;page=1&amp;UT=WOS:000334006700015&amp;doc=10" TargetMode="External" /><Relationship Id="rId34" Type="http://schemas.openxmlformats.org/officeDocument/2006/relationships/hyperlink" Target="https://www.sciencedirect.com/science/article/pii/S1364032118308384" TargetMode="External" /><Relationship Id="rId35" Type="http://schemas.openxmlformats.org/officeDocument/2006/relationships/hyperlink" Target="https://doi.org/10.1016/j.rser.2018.12.043" TargetMode="External" /><Relationship Id="rId36" Type="http://schemas.openxmlformats.org/officeDocument/2006/relationships/hyperlink" Target="https://doi.org/10.1007/978-3-030-19103-0_11" TargetMode="External" /><Relationship Id="rId37" Type="http://schemas.openxmlformats.org/officeDocument/2006/relationships/hyperlink" Target="https://doi.org/10.1007/978-3-030-19103-0_11" TargetMode="External" /><Relationship Id="rId38" Type="http://schemas.openxmlformats.org/officeDocument/2006/relationships/hyperlink" Target="https://doi.org/10.1007/s11356-019-06543-7" TargetMode="External" /><Relationship Id="rId39" Type="http://schemas.openxmlformats.org/officeDocument/2006/relationships/hyperlink" Target="https://doi.org/10.1016/j.ecoleng.2019.08.004" TargetMode="External" /><Relationship Id="rId40" Type="http://schemas.openxmlformats.org/officeDocument/2006/relationships/hyperlink" Target="https://doi.org/10.1016/j.indcrop.2019.111539" TargetMode="External" /><Relationship Id="rId41" Type="http://schemas.openxmlformats.org/officeDocument/2006/relationships/hyperlink" Target="https://doi.org/10.1016/j.envpol.2019.04.048" TargetMode="External" /><Relationship Id="rId42" Type="http://schemas.openxmlformats.org/officeDocument/2006/relationships/hyperlink" Target="https://doi.org/10.1016/j.rser.2018.12.043" TargetMode="External" /><Relationship Id="rId43" Type="http://schemas.openxmlformats.org/officeDocument/2006/relationships/hyperlink" Target="https://doi.org/10.1016/j.rser.2018.12.043" TargetMode="External" /><Relationship Id="rId44" Type="http://schemas.openxmlformats.org/officeDocument/2006/relationships/hyperlink" Target="https://www.researchgate.net/deref/http%3A%2F%2Fdx.doi.org%2F10.1016%2FB978-0-12-813912-7.00001-6" TargetMode="External" /><Relationship Id="rId45" Type="http://schemas.openxmlformats.org/officeDocument/2006/relationships/hyperlink" Target="https://doi.org/10.2298/ABS190709051A." TargetMode="External" /><Relationship Id="rId46" Type="http://schemas.openxmlformats.org/officeDocument/2006/relationships/hyperlink" Target="https://doi.org/10.1080/20421338.2019.1577028" TargetMode="External" /><Relationship Id="rId47" Type="http://schemas.openxmlformats.org/officeDocument/2006/relationships/hyperlink" Target="https://journals.iium.edu.my/bnrej/index.php/bnrej/article/view/27" TargetMode="External" /><Relationship Id="rId48" Type="http://schemas.openxmlformats.org/officeDocument/2006/relationships/hyperlink" Target="http://uvidok.rcub.bg.ac.rs/bitstream/handle/123456789/3680/Doktorat.pdf?sequence=1" TargetMode="External" /><Relationship Id="rId49" Type="http://schemas.openxmlformats.org/officeDocument/2006/relationships/hyperlink" Target="http://www.curresweb.com/csi/csi/2019/499-508.pdf" TargetMode="External" /><Relationship Id="rId50" Type="http://schemas.openxmlformats.org/officeDocument/2006/relationships/hyperlink" Target="http://41.204.161.209/handle/11295/108450" TargetMode="External" /><Relationship Id="rId51" Type="http://schemas.openxmlformats.org/officeDocument/2006/relationships/hyperlink" Target="http://41.204.161.209/handle/11295/108450" TargetMode="External" /><Relationship Id="rId52" Type="http://schemas.openxmlformats.org/officeDocument/2006/relationships/hyperlink" Target="http://basiq.ro/papers/2019/Study_on_Relationship_among_Reward,_Work_Productivity_and_Employees%E2%80%99_Performance.pdf" TargetMode="External" /><Relationship Id="rId53" Type="http://schemas.openxmlformats.org/officeDocument/2006/relationships/hyperlink" Target="http://www.curresweb.com/mejas/mejas/2019/341-348.pdf" TargetMode="External" /><Relationship Id="rId54" Type="http://schemas.openxmlformats.org/officeDocument/2006/relationships/hyperlink" Target="https://www.researchgate.net/publication/332287558_Implementation_of_Sustainable_Engineering_Practices" TargetMode="External" /><Relationship Id="rId55" Type="http://schemas.openxmlformats.org/officeDocument/2006/relationships/hyperlink" Target="https://books.google.ro/books?hl=ro&amp;lr=&amp;id=7uCsDwAAQBAJ&amp;oi=fnd&amp;pg=PA27&amp;ots=w02oghO0Gg&amp;sig=pe2Y6iDpo5OpgJSGCo6WCri7nJA&amp;redir_esc=y#v=onepage&amp;q&amp;f=false" TargetMode="External" /><Relationship Id="rId56" Type="http://schemas.openxmlformats.org/officeDocument/2006/relationships/hyperlink" Target="../../AppData/Local/Temp/Rar$DIa0.429/sustainability-11-06927.pdf" TargetMode="External" /><Relationship Id="rId57" Type="http://schemas.openxmlformats.org/officeDocument/2006/relationships/hyperlink" Target="http://agronomyjournal.usamv.ro/pdf/2019/issue_1/Art42.pdf" TargetMode="External" /><Relationship Id="rId58" Type="http://schemas.openxmlformats.org/officeDocument/2006/relationships/hyperlink" Target="http://www.uaiasi.ro/revagrois/PDF/2019-1/paper/06.pdf" TargetMode="External" /><Relationship Id="rId59" Type="http://schemas.openxmlformats.org/officeDocument/2006/relationships/hyperlink" Target="https://www.matec-conferences.org/articles/matecconf/pdf/2019/39/matecconf_mse2019_11003.pdf" TargetMode="External" /><Relationship Id="rId60" Type="http://schemas.openxmlformats.org/officeDocument/2006/relationships/hyperlink" Target="https://www.researchgate.net/profile/Vechiu_Emilia/publication/339253989_CHARACTERIZATION_OF_CORNUS_PLANT_PRESENT_IN_AL_BELDIE_HERBARIUM/links/5e466e3f299bf1cdb928ced5/CHARACTERIZATION-OF-CORNUS-PLANT-PRESENT-IN-AL-BELDIE-HERBARIUM.pdf" TargetMode="External" /><Relationship Id="rId61" Type="http://schemas.openxmlformats.org/officeDocument/2006/relationships/hyperlink" Target="http://anale.agro-craiova.ro/index.php/aamc/article/view/924" TargetMode="External" /><Relationship Id="rId62" Type="http://schemas.openxmlformats.org/officeDocument/2006/relationships/hyperlink" Target="https://ieeexplore.ieee.org/abstract/document/8937645" TargetMode="External" /><Relationship Id="rId63" Type="http://schemas.openxmlformats.org/officeDocument/2006/relationships/hyperlink" Target="https://www.matec-conferences.org/articles/matecconf/abs/2019/39/matecconf_mse2019_07004/matecconf_mse2019_07004.html" TargetMode="External" /><Relationship Id="rId64" Type="http://schemas.openxmlformats.org/officeDocument/2006/relationships/hyperlink" Target="../SAIAPM/sustainability-11-06927.pdf" TargetMode="External" /><Relationship Id="rId65" Type="http://schemas.openxmlformats.org/officeDocument/2006/relationships/hyperlink" Target="http://managementjournal.usamv.ro/pdf/vol.19_3/Art66.pdf" TargetMode="External" /><Relationship Id="rId66" Type="http://schemas.openxmlformats.org/officeDocument/2006/relationships/hyperlink" Target="http://managementjournal.usamv.ro/pdf/vol.19_3/Art65.pdf" TargetMode="External" /><Relationship Id="rId67" Type="http://schemas.openxmlformats.org/officeDocument/2006/relationships/hyperlink" Target="http://animalsciencejournal.usamv.ro/pdf/2019/issue_2/Art46.pdf" TargetMode="External" /><Relationship Id="rId68" Type="http://schemas.openxmlformats.org/officeDocument/2006/relationships/hyperlink" Target="../SAIAPM/425-Article%20Text-4262-1-10-20200229.pdf" TargetMode="External" /><Relationship Id="rId69" Type="http://schemas.openxmlformats.org/officeDocument/2006/relationships/hyperlink" Target="https://scindeks-clanci.ceon.rs/data/pdf/1450-863x/2019/1450-863x1901057R.pdf" TargetMode="External" /><Relationship Id="rId70" Type="http://schemas.openxmlformats.org/officeDocument/2006/relationships/hyperlink" Target="https://lsma.ro/index.php/lsma/article/view/1657" TargetMode="External" /><Relationship Id="rId71" Type="http://schemas.openxmlformats.org/officeDocument/2006/relationships/hyperlink" Target="http://agronomyjournal.usamv.ro/pdf/2019/issue_1/Art42.pdf" TargetMode="External" /><Relationship Id="rId72" Type="http://schemas.openxmlformats.org/officeDocument/2006/relationships/hyperlink" Target="http://www.uaiasi.ro/revagrois/PDF/2019-1/paper/06.pdf" TargetMode="External" /><Relationship Id="rId73" Type="http://schemas.openxmlformats.org/officeDocument/2006/relationships/hyperlink" Target="http://www.cukr-listy.cz/on_line/2019/PDF/198-203.pdf" TargetMode="External" /><Relationship Id="rId74" Type="http://schemas.openxmlformats.org/officeDocument/2006/relationships/hyperlink" Target="https://iopscience.iop.org/article/10.1088/1757-899X/568/1/012042/pdf" TargetMode="External" /><Relationship Id="rId75" Type="http://schemas.openxmlformats.org/officeDocument/2006/relationships/hyperlink" Target="https://kopernio.com/viewer?doi=10.1088/1757-899X/568/1/012040/meta&amp;route=6" TargetMode="External" /><Relationship Id="rId76" Type="http://schemas.openxmlformats.org/officeDocument/2006/relationships/hyperlink" Target="http://scholar.google.ro/" TargetMode="External" /><Relationship Id="rId77" Type="http://schemas.openxmlformats.org/officeDocument/2006/relationships/hyperlink" Target="https://www.iasj.net/iasj?func=fulltext&amp;aId=168260" TargetMode="External" /><Relationship Id="rId78" Type="http://schemas.openxmlformats.org/officeDocument/2006/relationships/hyperlink" Target="http://www.revistadechimie.ro/pdf/7%20DUMITRIU%20BUZIA%205%2019.pdf" TargetMode="External" /><Relationship Id="rId79" Type="http://schemas.openxmlformats.org/officeDocument/2006/relationships/hyperlink" Target="http://www.revmaterialeplastice.ro/pdf/8%20CONSTANTINESCU%20M%201%2019.pdf" TargetMode="External" /><Relationship Id="rId80" Type="http://schemas.openxmlformats.org/officeDocument/2006/relationships/hyperlink" Target="https://www.sciencedirect.com/science/article/pii/S014139101930240X" TargetMode="External" /><Relationship Id="rId81" Type="http://schemas.openxmlformats.org/officeDocument/2006/relationships/hyperlink" Target="http://www.fia.usv.ro./" TargetMode="External" /><Relationship Id="rId82" Type="http://schemas.openxmlformats.org/officeDocument/2006/relationships/hyperlink" Target="http://www.rimsa.eu/index.php/journal" TargetMode="External" /><Relationship Id="rId83" Type="http://schemas.openxmlformats.org/officeDocument/2006/relationships/hyperlink" Target="https://journal.agrojournal.org/page/en/details.php?article_id=2547" TargetMode="External" /><Relationship Id="rId84" Type="http://schemas.openxmlformats.org/officeDocument/2006/relationships/hyperlink" Target="https://ieeexplore.ieee.org/abstract/document/8937678" TargetMode="External" /><Relationship Id="rId85" Type="http://schemas.openxmlformats.org/officeDocument/2006/relationships/hyperlink" Target="https://www.degruyter.com/downloadpdf/j/trser.2013.15.issue-1/trser-2013-0009/trser-2013-0009.xml" TargetMode="External" /><Relationship Id="rId86" Type="http://schemas.openxmlformats.org/officeDocument/2006/relationships/hyperlink" Target="https://apps-webofknowledge-com.am.e-nformation.ro/full_record.do?product=WOS&amp;search_mode=CitingArticles&amp;qid=18&amp;SID=D1LixNhTfWkHU49Wll9&amp;page=1&amp;doc=1" TargetMode="External" /><Relationship Id="rId87" Type="http://schemas.openxmlformats.org/officeDocument/2006/relationships/hyperlink" Target="https://www.scielo.sa.cr/scielo.php?pid=S0377-94242019000100113&amp;script=sci_arttext&amp;tlng=en" TargetMode="External" /><Relationship Id="rId88" Type="http://schemas.openxmlformats.org/officeDocument/2006/relationships/hyperlink" Target="http://www.entomoljournal.com/archives/2019/vol7issue3/PartU/7-3-201-130.pdf" TargetMode="External" /><Relationship Id="rId89" Type="http://schemas.openxmlformats.org/officeDocument/2006/relationships/hyperlink" Target="https://ejbpc.springeropen.com/articles/10.1186/s41938-019-0126-8" TargetMode="External" /><Relationship Id="rId90" Type="http://schemas.openxmlformats.org/officeDocument/2006/relationships/hyperlink" Target="https://content.sciendo.com/view/journals/jas/63/1/article-p5.xml" TargetMode="External" /><Relationship Id="rId91" Type="http://schemas.openxmlformats.org/officeDocument/2006/relationships/hyperlink" Target="https://link.springer.com/article/10.1007/s00704-018-2594-2" TargetMode="External" /><Relationship Id="rId92" Type="http://schemas.openxmlformats.org/officeDocument/2006/relationships/hyperlink" Target="http://193.40.25.6/xmlui/handle/10492/5090" TargetMode="External" /><Relationship Id="rId93" Type="http://schemas.openxmlformats.org/officeDocument/2006/relationships/hyperlink" Target="https://www.sciencedirect.com/journal/international-dairy-journal/about/abstracting-and-indexing" TargetMode="External" /><Relationship Id="rId94" Type="http://schemas.openxmlformats.org/officeDocument/2006/relationships/hyperlink" Target="https://www.revmaterialeplastice.ro/Articles.asp?ID=5259" TargetMode="External" /><Relationship Id="rId95" Type="http://schemas.openxmlformats.org/officeDocument/2006/relationships/hyperlink" Target="http://www.matec-conferences.org/articles/matecconf/pdf/2019/39/matecconf_mse2019_11003.pdf" TargetMode="External" /><Relationship Id="rId96" Type="http://schemas.openxmlformats.org/officeDocument/2006/relationships/hyperlink" Target="https://www.sciencedirect.com/science/article/pii/S0023643818310740" TargetMode="External" /><Relationship Id="rId97" Type="http://schemas.openxmlformats.org/officeDocument/2006/relationships/hyperlink" Target="https://www.revistadechimie.ro/article_eng.asp?ID=7370" TargetMode="External" /><Relationship Id="rId98" Type="http://schemas.openxmlformats.org/officeDocument/2006/relationships/hyperlink" Target="https://www.sciencedirect.com/science/article/pii/S0308814619312737" TargetMode="External" /><Relationship Id="rId99" Type="http://schemas.openxmlformats.org/officeDocument/2006/relationships/hyperlink" Target="http://www.ccsenet.org/journal/index.php/jfr/article/view/0/39984" TargetMode="External" /><Relationship Id="rId100" Type="http://schemas.openxmlformats.org/officeDocument/2006/relationships/hyperlink" Target="http://revista.rebibio.net/v6n12/v06n12a06a.html" TargetMode="External" /><Relationship Id="rId101" Type="http://schemas.openxmlformats.org/officeDocument/2006/relationships/hyperlink" Target="http://prosiding.unimus.ac.id/index.php/semnas/article/view/424" TargetMode="External" /><Relationship Id="rId102" Type="http://schemas.openxmlformats.org/officeDocument/2006/relationships/hyperlink" Target="http://cel.webofknowledge.com/full_record.do?product=CEL&amp;search_mode=CitingArticles&amp;qid=1&amp;SID=F1j1KpSlMnF7cJibUSi&amp;pReturnLink=&amp;pSrcDesc=&amp;page=1&amp;UT=WOS:000428216700076&amp;doc=8" TargetMode="External" /><Relationship Id="rId103" Type="http://schemas.openxmlformats.org/officeDocument/2006/relationships/hyperlink" Target="http://cel.webofknowledge.com/full_record.do?product=CEL&amp;search_mode=CitingArticles&amp;qid=1&amp;SID=F1j1KpSlMnF7cJibUSi&amp;pReturnLink=&amp;pSrcDesc=&amp;page=1&amp;UT=WOS:000428216700076&amp;doc=9" TargetMode="External" /><Relationship Id="rId104" Type="http://schemas.openxmlformats.org/officeDocument/2006/relationships/hyperlink" Target="http://cel.webofknowledge.com/full_record.do?product=CEL&amp;search_mode=CitingArticles&amp;qid=1&amp;SID=F1j1KpSlMnF7cJibUSi&amp;pReturnLink=&amp;pSrcDesc=&amp;page=1&amp;UT=WOS:000428216700076&amp;doc=10" TargetMode="External" /><Relationship Id="rId105" Type="http://schemas.openxmlformats.org/officeDocument/2006/relationships/hyperlink" Target="http://cel.webofknowledge.com/full_record.do?product=CEL&amp;search_mode=CitingArticles&amp;qid=1&amp;SID=F499xl41Zg1YnN6KRx7&amp;pReturnLink=&amp;pSrcDesc=&amp;page=2&amp;UT=WOS:000428216700076&amp;doc=11" TargetMode="External" /><Relationship Id="rId106" Type="http://schemas.openxmlformats.org/officeDocument/2006/relationships/hyperlink" Target="http://cel.webofknowledge.com/full_record.do?product=CEL&amp;search_mode=CitingArticles&amp;qid=1&amp;SID=F499xl41Zg1YnN6KRx7&amp;pReturnLink=&amp;pSrcDesc=&amp;page=2&amp;UT=WOS:000428216700076&amp;doc=12" TargetMode="External" /><Relationship Id="rId107" Type="http://schemas.openxmlformats.org/officeDocument/2006/relationships/hyperlink" Target="http://cel.webofknowledge.com/full_record.do?product=CEL&amp;search_mode=CitingArticles&amp;qid=1&amp;SID=F64h9363jTM5gBb2R7M&amp;pReturnLink=&amp;pSrcDesc=&amp;page=1&amp;UT=WOS:000428216700076&amp;doc=13" TargetMode="External" /><Relationship Id="rId108" Type="http://schemas.openxmlformats.org/officeDocument/2006/relationships/hyperlink" Target="http://cel.webofknowledge.com/full_record.do?product=CEL&amp;search_mode=CitingArticles&amp;qid=1&amp;SID=F64h9363jTM5gBb2R7M&amp;pReturnLink=&amp;pSrcDesc=&amp;page=1&amp;UT=WOS:000428216700076&amp;doc=14" TargetMode="External" /><Relationship Id="rId109" Type="http://schemas.openxmlformats.org/officeDocument/2006/relationships/hyperlink" Target="http://cel.webofknowledge.com/full_record.do?product=CEL&amp;search_mode=CitingArticles&amp;qid=1&amp;SID=F64h9363jTM5gBb2R7M&amp;pReturnLink=&amp;pSrcDesc=&amp;page=1&amp;UT=WOS:000428216700076&amp;doc=15" TargetMode="External" /><Relationship Id="rId110" Type="http://schemas.openxmlformats.org/officeDocument/2006/relationships/hyperlink" Target="http://cel.webofknowledge.com/full_record.do?product=CEL&amp;search_mode=CitingArticles&amp;qid=1&amp;SID=F64h9363jTM5gBb2R7M&amp;pReturnLink=&amp;pSrcDesc=&amp;page=1&amp;UT=WOS:000428216700076&amp;doc=16" TargetMode="External" /><Relationship Id="rId111" Type="http://schemas.openxmlformats.org/officeDocument/2006/relationships/hyperlink" Target="http://cel.webofknowledge.com/full_record.do?product=CEL&amp;search_mode=CitingArticles&amp;qid=1&amp;SID=F64h9363jTM5gBb2R7M&amp;pReturnLink=&amp;pSrcDesc=&amp;page=1&amp;UT=WOS:000428216700076&amp;doc=17" TargetMode="External" /><Relationship Id="rId112" Type="http://schemas.openxmlformats.org/officeDocument/2006/relationships/hyperlink" Target="http://cel.webofknowledge.com/full_record.do?product=CEL&amp;search_mode=CitingArticles&amp;qid=1&amp;SID=F64h9363jTM5gBb2R7M&amp;pReturnLink=&amp;pSrcDesc=&amp;page=1&amp;UT=WOS:000428216700076&amp;doc=19" TargetMode="External" /><Relationship Id="rId113" Type="http://schemas.openxmlformats.org/officeDocument/2006/relationships/hyperlink" Target="http://cel.webofknowledge.com/full_record.do?product=CEL&amp;search_mode=CitingArticles&amp;qid=1&amp;SID=F64h9363jTM5gBb2R7M&amp;pReturnLink=&amp;pSrcDesc=&amp;page=1&amp;UT=WOS:000428216700076&amp;doc=20" TargetMode="External" /><Relationship Id="rId114" Type="http://schemas.openxmlformats.org/officeDocument/2006/relationships/hyperlink" Target="https://www.sciencedirect.com/science/article/abs/pii/S2215038218301705#!" TargetMode="External" /><Relationship Id="rId115" Type="http://schemas.openxmlformats.org/officeDocument/2006/relationships/hyperlink" Target="https://www.sciencedirect.com/science/article/abs/pii/S1364032118308037" TargetMode="External" /><Relationship Id="rId116" Type="http://schemas.openxmlformats.org/officeDocument/2006/relationships/hyperlink" Target="https://www.sciencedirect.com/science/article/abs/pii/S0168160518304586" TargetMode="External" /><Relationship Id="rId117" Type="http://schemas.openxmlformats.org/officeDocument/2006/relationships/hyperlink" Target="https://www.sciencedirect.com/science/article/abs/pii/S0308814619307915#!" TargetMode="External" /><Relationship Id="rId118" Type="http://schemas.openxmlformats.org/officeDocument/2006/relationships/hyperlink" Target="https://www.sciencedirect.com/science/article/pii/S0023643819304840#!" TargetMode="External" /><Relationship Id="rId119" Type="http://schemas.openxmlformats.org/officeDocument/2006/relationships/hyperlink" Target="https://bmccomplementmedtherapies.biomedcentral.com/articles/10.1186/s12906-019-2450-7" TargetMode="External" /><Relationship Id="rId120" Type="http://schemas.openxmlformats.org/officeDocument/2006/relationships/hyperlink" Target="https://www.sciencedirect.com/science/article/abs/pii/S0924224418308562#!" TargetMode="External" /><Relationship Id="rId121" Type="http://schemas.openxmlformats.org/officeDocument/2006/relationships/hyperlink" Target="https://www.sciencedirect.com/science/article/pii/B9780128171905000045#!" TargetMode="External" /><Relationship Id="rId122" Type="http://schemas.openxmlformats.org/officeDocument/2006/relationships/hyperlink" Target="http://eprints.uanl.mx/18594/" TargetMode="External" /><Relationship Id="rId123" Type="http://schemas.openxmlformats.org/officeDocument/2006/relationships/hyperlink" Target="https://www.potravinarstvo.com/journal1/index.php/potravinarstvo/article/view/1106" TargetMode="External" /><Relationship Id="rId124" Type="http://schemas.openxmlformats.org/officeDocument/2006/relationships/hyperlink" Target="https://books.google.ro/books?hl=ro&amp;lr=&amp;id=OlWRDwAAQBAJ&amp;oi=fnd&amp;pg=PA53&amp;ots=ibb6QcVxZz&amp;sig=eoAwGY2fYbfSREhEMcdIL3ADzcY&amp;redir_esc=y#v=onepage&amp;q&amp;f=false" TargetMode="External" /><Relationship Id="rId125" Type="http://schemas.openxmlformats.org/officeDocument/2006/relationships/hyperlink" Target="https://publications.lsmuni.lt/object/elaba:33179343/" TargetMode="External" /><Relationship Id="rId126" Type="http://schemas.openxmlformats.org/officeDocument/2006/relationships/hyperlink" Target="https://aip.scitation.org/doi/abs/10.1063/1.5134585" TargetMode="External" /><Relationship Id="rId127" Type="http://schemas.openxmlformats.org/officeDocument/2006/relationships/hyperlink" Target="https://www.tandfonline.com/doi/abs/10.1080/0972060X.2019.1673832" TargetMode="External" /><Relationship Id="rId128" Type="http://schemas.openxmlformats.org/officeDocument/2006/relationships/hyperlink" Target="https://www.sciencedirect.com/science/article/pii/S0515370019303180" TargetMode="External" /><Relationship Id="rId129" Type="http://schemas.openxmlformats.org/officeDocument/2006/relationships/hyperlink" Target="http://dgsa.uaeh.edu.mx:8080/bibliotecadigital/handle/231104/2205" TargetMode="External" /><Relationship Id="rId130" Type="http://schemas.openxmlformats.org/officeDocument/2006/relationships/hyperlink" Target="https://scielo.conicyt.cl/scielo.php?pid=S0718-07642019000200235&amp;script=sci_arttext&amp;tlng=n" TargetMode="External" /><Relationship Id="rId131" Type="http://schemas.openxmlformats.org/officeDocument/2006/relationships/hyperlink" Target="https://link.springer.com/chapter/10.1007/978-3-030-22141-6_7" TargetMode="External" /><Relationship Id="rId132" Type="http://schemas.openxmlformats.org/officeDocument/2006/relationships/hyperlink" Target="http://cel.webofknowledge.com/full_record.do?product=CEL&amp;search_mode=CitingArticles&amp;qid=1&amp;SID=C5luD4Zhdi3Pg3Mn8NK&amp;pReturnLink=&amp;pSrcDesc=&amp;page=1&amp;UT=WOS:000409655400014&amp;doc=2" TargetMode="External" /><Relationship Id="rId133" Type="http://schemas.openxmlformats.org/officeDocument/2006/relationships/hyperlink" Target="http://cel.webofknowledge.com/full_record.do?product=CEL&amp;search_mode=CitingArticles&amp;qid=1&amp;SID=C5luD4Zhdi3Pg3Mn8NK&amp;pReturnLink=&amp;pSrcDesc=&amp;page=1&amp;UT=WOS:000409655400014&amp;doc=3" TargetMode="External" /><Relationship Id="rId134" Type="http://schemas.openxmlformats.org/officeDocument/2006/relationships/hyperlink" Target="http://cel.webofknowledge.com/full_record.do?product=CEL&amp;search_mode=CitingArticles&amp;qid=1&amp;SID=C5luD4Zhdi3Pg3Mn8NK&amp;pReturnLink=&amp;pSrcDesc=&amp;page=1&amp;UT=WOS:000409655400014&amp;doc=5" TargetMode="External" /><Relationship Id="rId135" Type="http://schemas.openxmlformats.org/officeDocument/2006/relationships/hyperlink" Target="http://www.ukm.my/mjas/v23_n1/pdf/Syazwani_23_1_1.pdf" TargetMode="External" /><Relationship Id="rId136" Type="http://schemas.openxmlformats.org/officeDocument/2006/relationships/hyperlink" Target="http://uvidok.rcub.bg.ac.rs/bitstream/handle/123456789/3655/Doktorat.pdf?sequence=1" TargetMode="External" /><Relationship Id="rId137" Type="http://schemas.openxmlformats.org/officeDocument/2006/relationships/hyperlink" Target="https://www.sciencedirect.com/science/article/abs/pii/S0889157518311803" TargetMode="External" /><Relationship Id="rId138" Type="http://schemas.openxmlformats.org/officeDocument/2006/relationships/hyperlink" Target="http://cel.webofknowledge.com/full_record.do?product=CEL&amp;search_mode=CitingArticles&amp;qid=1&amp;SID=C3VNKRE7OIzCgrl7UyM&amp;pReturnLink=&amp;pSrcDesc=&amp;page=1&amp;UT=WOS:000303274500033&amp;doc=2" TargetMode="External" /><Relationship Id="rId139" Type="http://schemas.openxmlformats.org/officeDocument/2006/relationships/hyperlink" Target="http://cel.webofknowledge.com/full_record.do?product=CEL&amp;search_mode=CitingArticles&amp;qid=5&amp;SID=C48VePAUHbIteEFONNj&amp;pReturnLink=&amp;pSrcDesc=&amp;page=1&amp;UT=WOS:000431353000005&amp;doc=3" TargetMode="External" /><Relationship Id="rId140" Type="http://schemas.openxmlformats.org/officeDocument/2006/relationships/hyperlink" Target="http://cel.webofknowledge.com/full_record.do?product=CEL&amp;search_mode=CitingArticles&amp;qid=8&amp;SID=C48VePAUHbIteEFONNj&amp;pReturnLink=&amp;pSrcDesc=&amp;page=1&amp;UT=WOS:000431353000005&amp;doc=4" TargetMode="External" /><Relationship Id="rId141" Type="http://schemas.openxmlformats.org/officeDocument/2006/relationships/hyperlink" Target="http://cel.webofknowledge.com/full_record.do?product=CEL&amp;search_mode=CitingArticles&amp;qid=8&amp;SID=C48VePAUHbIteEFONNj&amp;pReturnLink=&amp;pSrcDesc=&amp;page=1&amp;UT=WOS:000431353000005&amp;doc=6" TargetMode="External" /><Relationship Id="rId142" Type="http://schemas.openxmlformats.org/officeDocument/2006/relationships/hyperlink" Target="http://www.tandfonline.com/doi/abs/10.1080/10934529.2013.823335" TargetMode="External" /><Relationship Id="rId143" Type="http://schemas.openxmlformats.org/officeDocument/2006/relationships/hyperlink" Target="http://cel.webofknowledge.com/full_record.do?product=CEL&amp;search_mode=CitingArticles&amp;qid=1&amp;SID=C2cEjqvxITKcbf4URb6&amp;pReturnLink=&amp;pSrcDesc=&amp;page=1&amp;UT=WOS:000323999000006&amp;doc=1" TargetMode="External" /><Relationship Id="rId144" Type="http://schemas.openxmlformats.org/officeDocument/2006/relationships/hyperlink" Target="http://www.tandfonline.com/doi/abs/10.1080/10934529.2013.823335" TargetMode="External" /><Relationship Id="rId145" Type="http://schemas.openxmlformats.org/officeDocument/2006/relationships/hyperlink" Target="http://cel.webofknowledge.com/full_record.do?product=CEL&amp;search_mode=CitingArticles&amp;qid=1&amp;SID=C2cEjqvxITKcbf4URb6&amp;pReturnLink=&amp;pSrcDesc=&amp;page=1&amp;UT=WOS:000323999000006&amp;doc=2" TargetMode="External" /><Relationship Id="rId146" Type="http://schemas.openxmlformats.org/officeDocument/2006/relationships/hyperlink" Target="http://www.tandfonline.com/doi/abs/10.1080/10934529.2013.823335" TargetMode="External" /><Relationship Id="rId147" Type="http://schemas.openxmlformats.org/officeDocument/2006/relationships/hyperlink" Target="http://cel.webofknowledge.com/full_record.do?product=CEL&amp;search_mode=CitingArticles&amp;qid=1&amp;SID=C2cEjqvxITKcbf4URb6&amp;pReturnLink=&amp;pSrcDesc=&amp;page=1&amp;UT=WOS:000323999000006&amp;doc=3" TargetMode="External" /><Relationship Id="rId148" Type="http://schemas.openxmlformats.org/officeDocument/2006/relationships/hyperlink" Target="https://www.sciencedirect.com/science/article/abs/pii/S1296207418308987#!" TargetMode="External" /><Relationship Id="rId149" Type="http://schemas.openxmlformats.org/officeDocument/2006/relationships/hyperlink" Target="https://www.sciencedirect.com/science/article/abs/pii/S1296207418308434" TargetMode="External" /><Relationship Id="rId150" Type="http://schemas.openxmlformats.org/officeDocument/2006/relationships/hyperlink" Target="https://www.mdpi.com/2223-7747/8/9/300" TargetMode="External" /><Relationship Id="rId151" Type="http://schemas.openxmlformats.org/officeDocument/2006/relationships/hyperlink" Target="http://ojs.mediageo.it/index.php/archeomatica/article/view/1573" TargetMode="External" /><Relationship Id="rId152" Type="http://schemas.openxmlformats.org/officeDocument/2006/relationships/hyperlink" Target="https://web.a.ebscohost.com/abstract?direct=true&amp;profile=ehost&amp;scope=site&amp;authtype=crawler&amp;jrnl=2067533X&amp;AN=141163827&amp;h=ycziQhEnMioBdbvjodQiN4z1F%2f%2bzviEaZPPoexe1Pc50OvtvT2jxGnvDAl72hCviC65dOGITzdFtFiX4zJ6cPQ%3d%3d&amp;crl=c&amp;resultNs=AdminWebAuth&amp;resultLocal=ErrCrlNotAuth&amp;crlhashurl=login.aspx%3fdirect%3dtrue%26profile%3dehost%26scope%3dsite%26authtype%3dcrawler%26jrnl%3d2067533X%26AN%3d141163827" TargetMode="External" /><Relationship Id="rId153" Type="http://schemas.openxmlformats.org/officeDocument/2006/relationships/hyperlink" Target="https://www.lsmuni.lt/cris/handle/20.500.12512/104074" TargetMode="External" /><Relationship Id="rId154" Type="http://schemas.openxmlformats.org/officeDocument/2006/relationships/hyperlink" Target="https://uvadoc.uva.es/handle/10324/37043" TargetMode="External" /><Relationship Id="rId155" Type="http://schemas.openxmlformats.org/officeDocument/2006/relationships/hyperlink" Target="https://ifst.onlinelibrary.wiley.com/doi/epdf/10.1111/ijfs.14308" TargetMode="External" /><Relationship Id="rId156" Type="http://schemas.openxmlformats.org/officeDocument/2006/relationships/hyperlink" Target="https://publications.lsmuni.lt/object/elaba:36922631/" TargetMode="External" /><Relationship Id="rId157" Type="http://schemas.openxmlformats.org/officeDocument/2006/relationships/hyperlink" Target="https://onlinelibrary.wiley.com/doi/abs/10.1128/9781555819972.ch27" TargetMode="External" /><Relationship Id="rId158" Type="http://schemas.openxmlformats.org/officeDocument/2006/relationships/hyperlink" Target="https://uvadoc.uva.es/handle/10324/38223" TargetMode="External" /><Relationship Id="rId159" Type="http://schemas.openxmlformats.org/officeDocument/2006/relationships/hyperlink" Target="https://www.mdpi.com/1420-3049/24/8/1553" TargetMode="External" /><Relationship Id="rId160" Type="http://schemas.openxmlformats.org/officeDocument/2006/relationships/hyperlink" Target="https://link.springer.com/chapter/10.1007/978-3-030-23621-2_12" TargetMode="External" /><Relationship Id="rId161" Type="http://schemas.openxmlformats.org/officeDocument/2006/relationships/hyperlink" Target="https://www.lume.ufrgs.br/handle/10183/201550" TargetMode="External" /><Relationship Id="rId162" Type="http://schemas.openxmlformats.org/officeDocument/2006/relationships/hyperlink" Target="https://books.google.ro/books?hl=ro&amp;lr=&amp;id=7natDwAAQBAJ&amp;oi=fnd&amp;pg=PA383&amp;ots=DPCpB8w2C8&amp;sig=0muaLyREauSTG8yZPq71KAFVYk4&amp;redir_esc=y#v=onepage&amp;q&amp;f=false" TargetMode="External" /><Relationship Id="rId163" Type="http://schemas.openxmlformats.org/officeDocument/2006/relationships/hyperlink" Target="http://mail.thepab.org/index.php/journal/article/view/918" TargetMode="External" /><Relationship Id="rId164" Type="http://schemas.openxmlformats.org/officeDocument/2006/relationships/hyperlink" Target="https://zjar.journals.ekb.eg/article_48160.html" TargetMode="External" /><Relationship Id="rId165" Type="http://schemas.openxmlformats.org/officeDocument/2006/relationships/hyperlink" Target="https://scholar.google.com/citations?user=FUoA_gkAAAAJ&amp;hl=ro&amp;oi=sra" TargetMode="External" /><Relationship Id="rId166" Type="http://schemas.openxmlformats.org/officeDocument/2006/relationships/hyperlink" Target="https://www.revmaterialeplastice.ro/pdf/8%20CONSTANTINESCU%20M%201%2019.pdf" TargetMode="External" /><Relationship Id="rId167" Type="http://schemas.openxmlformats.org/officeDocument/2006/relationships/hyperlink" Target="https://www.revistadechimie.ro/Articles.asp?ID=7516" TargetMode="External" /><Relationship Id="rId168" Type="http://schemas.openxmlformats.org/officeDocument/2006/relationships/hyperlink" Target="https://www.sciencedirect.com/science/article/pii/S0959652619308595" TargetMode="External" /><Relationship Id="rId169" Type="http://schemas.openxmlformats.org/officeDocument/2006/relationships/hyperlink" Target="https://doi.org/10.1016/j.jclepro.2019.03.168" TargetMode="External" /><Relationship Id="rId170" Type="http://schemas.openxmlformats.org/officeDocument/2006/relationships/hyperlink" Target="http://managementjournal.usamv.ro/pdf/vol.19_3/Art26.pdf" TargetMode="External" /><Relationship Id="rId171" Type="http://schemas.openxmlformats.org/officeDocument/2006/relationships/hyperlink" Target="http://managementjournal.usamv.ro/pdf/vol.19_3/Art26.pdf" TargetMode="External" /><Relationship Id="rId172" Type="http://schemas.openxmlformats.org/officeDocument/2006/relationships/hyperlink" Target="https://apps.webofknowledge.com/full_record.do?product=WOS&amp;search_mode=CitingArticles&amp;qid=93&amp;SID=E2yDizZf3leHkeIE5Zu&amp;page=1&amp;doc=1" TargetMode="External" /><Relationship Id="rId173" Type="http://schemas.openxmlformats.org/officeDocument/2006/relationships/hyperlink" Target="http://managementjournal.usamv.ro/pdf/vol.19_3/Art26.pdf" TargetMode="External" /><Relationship Id="rId174" Type="http://schemas.openxmlformats.org/officeDocument/2006/relationships/hyperlink" Target="http://managementjournal.usamv.ro/pdf/vol.19_3/Art70.pdf" TargetMode="External" /><Relationship Id="rId175" Type="http://schemas.openxmlformats.org/officeDocument/2006/relationships/hyperlink" Target="https://www.sciencedirect.com/science/article/pii/S0959652619308595" TargetMode="External" /><Relationship Id="rId176" Type="http://schemas.openxmlformats.org/officeDocument/2006/relationships/hyperlink" Target="https://doi.org/10.1016/j.jclepro.2019.03.168" TargetMode="External" /><Relationship Id="rId177" Type="http://schemas.openxmlformats.org/officeDocument/2006/relationships/hyperlink" Target="http://managementjournal.usamv.ro/pdf/vol.19_3/Art26.pdf" TargetMode="External" /><Relationship Id="rId178" Type="http://schemas.openxmlformats.org/officeDocument/2006/relationships/hyperlink" Target="http://managementjournal.usamv.ro/pdf/vol.19_3/Art26.pdf" TargetMode="External" /><Relationship Id="rId179" Type="http://schemas.openxmlformats.org/officeDocument/2006/relationships/hyperlink" Target="https://apps.webofknowledge.com/full_record.do?product=WOS&amp;search_mode=CitingArticles&amp;qid=93&amp;SID=E2yDizZf3leHkeIE5Zu&amp;page=1&amp;doc=1" TargetMode="External" /><Relationship Id="rId180" Type="http://schemas.openxmlformats.org/officeDocument/2006/relationships/hyperlink" Target="http://managementjournal.usamv.ro/pdf/vol.19_3/Art26.pdf" TargetMode="External" /><Relationship Id="rId181" Type="http://schemas.openxmlformats.org/officeDocument/2006/relationships/hyperlink" Target="http://managementjournal.usamv.ro/pdf/vol.19_3/Art70.pdf" TargetMode="External" /><Relationship Id="rId182" Type="http://schemas.openxmlformats.org/officeDocument/2006/relationships/hyperlink" Target="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 TargetMode="External" /><Relationship Id="rId183" Type="http://schemas.openxmlformats.org/officeDocument/2006/relationships/hyperlink" Target="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 TargetMode="External" /><Relationship Id="rId184" Type="http://schemas.openxmlformats.org/officeDocument/2006/relationships/hyperlink" Target="http://www.revistadechimie.ro/pdf/7%20DUMITRIU%20BUZIA%205%2019.pdf" TargetMode="External" /><Relationship Id="rId185" Type="http://schemas.openxmlformats.org/officeDocument/2006/relationships/hyperlink" Target="https://onlinelibrary.wiley.com/doi/abs/10.1111/jam.14401" TargetMode="External" /><Relationship Id="rId186" Type="http://schemas.openxmlformats.org/officeDocument/2006/relationships/hyperlink" Target="http://www.revmaterialeplastice.ro/pdf/8%20CONSTANTINESCU%20M%201%2019.pdf" TargetMode="External" /><Relationship Id="rId187" Type="http://schemas.openxmlformats.org/officeDocument/2006/relationships/hyperlink" Target="https://www.sciencedirect.com/science/article/pii/S014139101930240X" TargetMode="External" /><Relationship Id="rId188" Type="http://schemas.openxmlformats.org/officeDocument/2006/relationships/hyperlink" Target="https://www.mdpi.com/2218-273X/9/10/529/htm" TargetMode="External" /><Relationship Id="rId189" Type="http://schemas.openxmlformats.org/officeDocument/2006/relationships/hyperlink" Target="http://journaljamb.com/index.php/JAMB/article/view/30118/56485" TargetMode="External" /><Relationship Id="rId190" Type="http://schemas.openxmlformats.org/officeDocument/2006/relationships/hyperlink" Target="https://www.mdpi.com/2218-273X/9/10/529/htm" TargetMode="External" /><Relationship Id="rId191" Type="http://schemas.openxmlformats.org/officeDocument/2006/relationships/hyperlink" Target="https://www.jmbfs.org/issue/december-january-2019-vol-9-no-3/" TargetMode="External" /><Relationship Id="rId192" Type="http://schemas.openxmlformats.org/officeDocument/2006/relationships/hyperlink" Target="https://www.ncbi.nlm.nih.gov/pubmed/31698840" TargetMode="External" /><Relationship Id="rId193" Type="http://schemas.openxmlformats.org/officeDocument/2006/relationships/hyperlink" Target="http://wjarr.com/content/identification-and-quantification-valuable-phenolic-compounds-red-wines-western-part-romania" TargetMode="External" /><Relationship Id="rId194" Type="http://schemas.openxmlformats.org/officeDocument/2006/relationships/hyperlink" Target="http://wjarr.com/content/identification-and-quantification-valuable-phenolic-compounds-red-wines-western-part-romania" TargetMode="External" /><Relationship Id="rId195" Type="http://schemas.openxmlformats.org/officeDocument/2006/relationships/hyperlink" Target="https://www.bio-conferences.org/articles/bioconf/abs/2019/04/bioconf-oiv2019_04006/bioconf-oiv2019_04006.html" TargetMode="External" /><Relationship Id="rId196" Type="http://schemas.openxmlformats.org/officeDocument/2006/relationships/hyperlink" Target="http://www.fia.usv.ro./" TargetMode="External" /><Relationship Id="rId197" Type="http://schemas.openxmlformats.org/officeDocument/2006/relationships/hyperlink" Target="http://www.rimsa.eu/index.php/journal" TargetMode="External" /><Relationship Id="rId198" Type="http://schemas.openxmlformats.org/officeDocument/2006/relationships/hyperlink" Target="http://www.rimsa.eu/index.php/journal" TargetMode="External" /><Relationship Id="rId199" Type="http://schemas.openxmlformats.org/officeDocument/2006/relationships/hyperlink" Target="https://www.revistadechimie.ro/Articles.asp?ID=7516" TargetMode="External" /><Relationship Id="rId200" Type="http://schemas.openxmlformats.org/officeDocument/2006/relationships/hyperlink" Target="http://www.cedc.ro/media/MSD/Papers/Volume%2011%20no%202%202019/8.pdf" TargetMode="External" /><Relationship Id="rId201" Type="http://schemas.openxmlformats.org/officeDocument/2006/relationships/hyperlink" Target="http://www.cedc.ro/media/MSD/Papers/Volume%2011%20no%202%202019/8.pdf" TargetMode="External" /><Relationship Id="rId202" Type="http://schemas.openxmlformats.org/officeDocument/2006/relationships/hyperlink" Target="https://journal.agrojournal.org/page/en/details.php?article_id=2547" TargetMode="External" /><Relationship Id="rId203" Type="http://schemas.openxmlformats.org/officeDocument/2006/relationships/hyperlink" Target="https://journal.agrojournal.org/page/en/details.php?article_id=2547" TargetMode="External" /><Relationship Id="rId204" Type="http://schemas.openxmlformats.org/officeDocument/2006/relationships/hyperlink" Target="https://ieeexplore.ieee.org/abstract/document/8937678" TargetMode="External" /><Relationship Id="rId205" Type="http://schemas.openxmlformats.org/officeDocument/2006/relationships/hyperlink" Target="https://link.springer.com/article/10.1007/s12088-019-00835-9" TargetMode="External" /><Relationship Id="rId206" Type="http://schemas.openxmlformats.org/officeDocument/2006/relationships/hyperlink" Target="https://repositorio.unican.es/xmlui/bitstream/handle/10902/17121/AransayGonzalezRaquel.pdf?sequence=1&amp;isAllowed=y" TargetMode="External" /><Relationship Id="rId207" Type="http://schemas.openxmlformats.org/officeDocument/2006/relationships/hyperlink" Target="https://www.degruyter.com/downloadpdf/j/trser.2013.15.issue-1/trser-2013-0009/trser-2013-0009.xml" TargetMode="External" /><Relationship Id="rId208" Type="http://schemas.openxmlformats.org/officeDocument/2006/relationships/hyperlink" Target="http://www.cedc.ro/media/MSD/Papers/Volume%2011%20no%202%202019/7.pdf" TargetMode="External" /><Relationship Id="rId209" Type="http://schemas.openxmlformats.org/officeDocument/2006/relationships/hyperlink" Target="http://www.cedc.ro/media/MSD/Papers/Volume%2011%20no%202%202019/7.pdf" TargetMode="External" /><Relationship Id="rId210" Type="http://schemas.openxmlformats.org/officeDocument/2006/relationships/hyperlink" Target="http://www.cedc.ro/media/MSD/Papers/Volume%2011%20no%202%202019/7.pdf" TargetMode="External" /><Relationship Id="rId211" Type="http://schemas.openxmlformats.org/officeDocument/2006/relationships/hyperlink" Target="http://www.cedc.ro/media/MSD/Papers/Volume%2011%20no%202%202019/6.pdf" TargetMode="External" /><Relationship Id="rId212" Type="http://schemas.openxmlformats.org/officeDocument/2006/relationships/hyperlink" Target="http://www.cedc.ro/media/MSD/Papers/Volume%2011%20no%202%202019/6.pdf" TargetMode="External" /><Relationship Id="rId213" Type="http://schemas.openxmlformats.org/officeDocument/2006/relationships/hyperlink" Target="http://www.cedc.ro/media/MSD/Papers/Volume%2011%20no%202%202019/9.pdf" TargetMode="External" /><Relationship Id="rId214" Type="http://schemas.openxmlformats.org/officeDocument/2006/relationships/hyperlink" Target="http://cel.webofknowledge.com/full_record.do?product=CEL&amp;search_mode=CitingArticles&amp;qid=1&amp;SID=C3VNKRE7OIzCgrl7UyM&amp;pReturnLink=&amp;pSrcDesc=&amp;page=1&amp;UT=WOS:000303274500033&amp;doc=2" TargetMode="External" /><Relationship Id="rId215" Type="http://schemas.openxmlformats.org/officeDocument/2006/relationships/hyperlink" Target="https://www.sciencedirect.com/science/article/abs/pii/S1296207418308987#!" TargetMode="External" /><Relationship Id="rId216" Type="http://schemas.openxmlformats.org/officeDocument/2006/relationships/hyperlink" Target="https://www.sciencedirect.com/science/article/abs/pii/S1296207418308434" TargetMode="External" /><Relationship Id="rId217" Type="http://schemas.openxmlformats.org/officeDocument/2006/relationships/hyperlink" Target="https://www.mdpi.com/2223-7747/8/9/300" TargetMode="External" /><Relationship Id="rId218" Type="http://schemas.openxmlformats.org/officeDocument/2006/relationships/hyperlink" Target="http://ojs.mediageo.it/index.php/archeomatica/article/view/1573" TargetMode="External" /><Relationship Id="rId219" Type="http://schemas.openxmlformats.org/officeDocument/2006/relationships/hyperlink" Target="https://web.a.ebscohost.com/abstract?direct=true&amp;profile=ehost&amp;scope=site&amp;authtype=crawler&amp;jrnl=2067533X&amp;AN=141163827&amp;h=ycziQhEnMioBdbvjodQiN4z1F%2f%2bzviEaZPPoexe1Pc50OvtvT2jxGnvDAl72hCviC65dOGITzdFtFiX4zJ6cPQ%3d%3d&amp;crl=c&amp;resultNs=AdminWebAuth&amp;resultLocal=ErrCrlNotAuth&amp;crlhashurl=login.aspx%3fdirect%3dtrue%26profile%3dehost%26scope%3dsite%26authtype%3dcrawler%26jrnl%3d2067533X%26AN%3d141163827" TargetMode="External" /><Relationship Id="rId220" Type="http://schemas.openxmlformats.org/officeDocument/2006/relationships/hyperlink" Target="http://mail.thepab.org/index.php/journal/article/view/918" TargetMode="External" /><Relationship Id="rId221" Type="http://schemas.openxmlformats.org/officeDocument/2006/relationships/hyperlink" Target="https://zjar.journals.ekb.eg/article_48160.html" TargetMode="External" /><Relationship Id="rId222" Type="http://schemas.openxmlformats.org/officeDocument/2006/relationships/hyperlink" Target="http://mail.thepab.org/index.php/journal/article/view/918" TargetMode="External" /><Relationship Id="rId223" Type="http://schemas.openxmlformats.org/officeDocument/2006/relationships/hyperlink" Target="https://www.researchgate.net/profile/Anatoliy_Angelov/publication/337012627_REGRESSION_ANALYSIS_OF_FACTORS_AFFECTING_MICROBIAL_FUEL_CELL_EFFICIENCY/links/5dc44b40a6fdcc2d2ffb5c6f/REGRESSION-ANALYSIS-OF-FACTORS-AFFECTING-MICROBIAL-FUEL-CELL-EFFICIENCY.pdf" TargetMode="External" /><Relationship Id="rId224" Type="http://schemas.openxmlformats.org/officeDocument/2006/relationships/hyperlink" Target="https://www.researchgate.net/profile/Cristina_Stanca_Moise/publication/322540017_STUDY_ON_THE_MACROLEPIDOPTERA_COLLECTED_FROM_PALTINIS_SIBIU_COUNTY_EXISTING_WITHIN_THE_COLLECTION_OF_DR_VIKTOR_WEINDEL/links/5a5f2c8faca272d4a3e0d275/STUDY-ON-THE-MACROLEPIDOPTERA-COLLECTED-FROM-PALTINIS-SIBIU-COUNTY-EXISTING-WITHIN-THE-COLLECTION-OF-DR-VIKTOR-WEINDEL.pdf" TargetMode="External" /><Relationship Id="rId225" Type="http://schemas.openxmlformats.org/officeDocument/2006/relationships/hyperlink" Target="https://www.researchgate.net/profile/Olenici_Nicolai/publication/338293576_Un_caz_de_mortalitate_in_masa_a_larvelor_de_Lasiocampa_quer-_cus_quercus_f_alpina_in_Muntii_Calimani_Romania/links/5e0c5a3a4585159aa4a90f9b/Un-caz-de-mortalitate-in-masa-a-larvelor-de-Lasiocampa-quer-cus-quercus-f-alpina-in-Muntii-Calimani-Romania.pdf" TargetMode="External" /><Relationship Id="rId226" Type="http://schemas.openxmlformats.org/officeDocument/2006/relationships/hyperlink" Target="http://www.studiauniversitatis.ro/pdf/27-%202017/27-%201-%202017/3-%20SUVG%2027-%20C.S.M.-%2019-26.pdf" TargetMode="External" /><Relationship Id="rId227" Type="http://schemas.openxmlformats.org/officeDocument/2006/relationships/hyperlink" Target="https://www.researchgate.net/profile/Cristina_Stanca_Moise/publication/287213345_THE_PRESENCE_OF_SPECIES_MORIMUS_FUNEREUS_MULSANT_1862_LONG-HORNED_BEETLE_COLEOPTERA_CERAMBYCIDAE_IN_A_FOREST_OF_OAK_CONDITIONS_2015/links/56740a1a08ae0ad265ba5fba.pdf" TargetMode="External" /><Relationship Id="rId228" Type="http://schemas.openxmlformats.org/officeDocument/2006/relationships/hyperlink" Target="https://scholar.google.com/citations?hl=en&amp;user=0uMvvz4AAAAJ&amp;view_op=list_works&amp;sortby=pubdate#d=gs_md_cita-d&amp;u=%2Fcitations%3Fview_op%3Dview_citation%26hl%3Den%26user%3D0uMvvz4AAAAJ%26sortby%3Dpubdate%26citation_for_view%3D0uMvvz4AAAAJ%3AhMod-77fHWUC%26tzom%3D-180" TargetMode="External" /><Relationship Id="rId229" Type="http://schemas.openxmlformats.org/officeDocument/2006/relationships/hyperlink" Target="http://managementjournal.usamv.ro/pdf/vol.19_3/Art77.pdf" TargetMode="External" /><Relationship Id="rId230" Type="http://schemas.openxmlformats.org/officeDocument/2006/relationships/hyperlink" Target="https://scholar.google.com/scholar?cluster=119282004073183498&amp;hl=ro&amp;as_sdt=0,5&amp;sciodt=0,5&amp;authuser=2" TargetMode="External" /><Relationship Id="rId231" Type="http://schemas.openxmlformats.org/officeDocument/2006/relationships/hyperlink" Target="https://www.nature.com/articles/s41586-019-1302-4" TargetMode="External" /><Relationship Id="rId232" Type="http://schemas.openxmlformats.org/officeDocument/2006/relationships/hyperlink" Target="https://www.agriculturejournals.cz/publicFiles/25_2018-PPS.pdf" TargetMode="External" /><Relationship Id="rId233" Type="http://schemas.openxmlformats.org/officeDocument/2006/relationships/hyperlink" Target="../../AppData/Local/Downloads/TRAVAUX_article_38591_en_1%20(2).pdf" TargetMode="External" /><Relationship Id="rId234" Type="http://schemas.openxmlformats.org/officeDocument/2006/relationships/hyperlink" Target="https://www.researchgate.net/publication/339617702_The_occurrence_and_species_richnes_of_nicrophagous_Silphidae_Coleoptera_in_wooded_areas_in_different_degree_of_urbanization" TargetMode="External" /><Relationship Id="rId235" Type="http://schemas.openxmlformats.org/officeDocument/2006/relationships/hyperlink" Target="https://scholar.google.com/citations?hl=en&amp;user=0uMvvz4AAAAJ&amp;view_op=list_works&amp;sortby=pubdate#d=gs_md_cita-d&amp;u=%2Fcitations%3Fview_op%3Dview_citation%26hl%3Den%26user%3D0uMvvz4AAAAJ%26sortby%3Dpubdate%26citation_for_view%3D0uMvvz4AAAAJ%3AhMod-77fHWUC%26tzom%3D-180" TargetMode="External" /><Relationship Id="rId236" Type="http://schemas.openxmlformats.org/officeDocument/2006/relationships/hyperlink" Target="https://www.researchgate.net/publication/338293576_Un_caz_de_mortalitate_in_masa_a_larvelor_de_Lasiocampa_quer-_cus_quercus_f_alpina_in_Muntii_Calimani_Romania" TargetMode="External" /><Relationship Id="rId237" Type="http://schemas.openxmlformats.org/officeDocument/2006/relationships/hyperlink" Target="https://www.researchgate.net/publication/338293576_Un_caz_de_mortalitate_in_masa_a_larvelor_de_Lasiocampa_quer-_cus_quercus_f_alpina_in_Muntii_Calimani_Romania" TargetMode="External" /><Relationship Id="rId238" Type="http://schemas.openxmlformats.org/officeDocument/2006/relationships/hyperlink" Target="..\..\AppData\Local\Downloads\ER23201904_Costache_etal.pdf" TargetMode="External" /><Relationship Id="rId239" Type="http://schemas.openxmlformats.org/officeDocument/2006/relationships/hyperlink" Target="http://managementjournal.usamv.ro/pdf/vol.19_3/Art65.pdf" TargetMode="External" /><Relationship Id="rId240" Type="http://schemas.openxmlformats.org/officeDocument/2006/relationships/hyperlink" Target="https://www.researchgate.net/profile/Cristina_Stanca_Moise/publication/322540017_STUDY_ON_THE_MACROLEPIDOPTERA_COLLECTED_FROM_PALTINIS_SIBIU_COUNTY_EXISTING_WITHIN_THE_COLLECTION_OF_DR_VIKTOR_WEINDEL/links/5a5f2c8faca272d4a3e0d275/STUDY-ON-THE-MACROLEPIDOPTERA-COLLECTED-FROM-PALTINIS-SIBIU-COUNTY-EXISTING-WITHIN-THE-COLLECTION-OF-DR-VIKTOR-WEINDEL.pdf" TargetMode="External" /><Relationship Id="rId241" Type="http://schemas.openxmlformats.org/officeDocument/2006/relationships/hyperlink" Target="../../AppData/Local/Temp/Downloads/ER23201904_Costache_etal.pdf" TargetMode="External" /><Relationship Id="rId242" Type="http://schemas.openxmlformats.org/officeDocument/2006/relationships/hyperlink" Target="http://managementjournal.usamv.ro/pdf/vol.19_3/Art8.pdf" TargetMode="External" /><Relationship Id="rId243" Type="http://schemas.openxmlformats.org/officeDocument/2006/relationships/hyperlink" Target="http://managementjournal.usamv.ro/pdf/vol.19_3/Art8.pdf" TargetMode="External" /><Relationship Id="rId244" Type="http://schemas.openxmlformats.org/officeDocument/2006/relationships/hyperlink" Target="http://uvadoc.uva.es/handle/10324/33067" TargetMode="External" /><Relationship Id="rId245" Type="http://schemas.openxmlformats.org/officeDocument/2006/relationships/hyperlink" Target="https://www.mdpi.com/2079-9276/7/4/85" TargetMode="External" /><Relationship Id="rId246" Type="http://schemas.openxmlformats.org/officeDocument/2006/relationships/hyperlink" Target="https://scholar.google.ro/schhp?hl=en%20%20%201.iopscience.iop.org%20%20%20%20%20%20%20%20%20%20%202.search.ebscohost.com.%203.researchgate.net" TargetMode="External" /><Relationship Id="rId247" Type="http://schemas.openxmlformats.org/officeDocument/2006/relationships/hyperlink" Target="https://www.scopus.com/home.uri?zone=header&amp;origin=resultslist" TargetMode="External" /><Relationship Id="rId248" Type="http://schemas.openxmlformats.org/officeDocument/2006/relationships/hyperlink" Target="https://scholar.google.ro/schhp?hl=ru&amp;as_sdt=0,5" TargetMode="External" /><Relationship Id="rId249" Type="http://schemas.openxmlformats.org/officeDocument/2006/relationships/hyperlink" Target="https://link.springer.com/chapter/10.1007/978-3-319-92931-6_3" TargetMode="External" /><Relationship Id="rId250" Type="http://schemas.openxmlformats.org/officeDocument/2006/relationships/hyperlink" Target="http://ecoinde.3host.ro/" TargetMode="External" /><Relationship Id="rId251" Type="http://schemas.openxmlformats.org/officeDocument/2006/relationships/hyperlink" Target="https://scholar.google.ro/schhp?hl=en" TargetMode="External" /><Relationship Id="rId252" Type="http://schemas.openxmlformats.org/officeDocument/2006/relationships/hyperlink" Target="http://www.ufrgs.br/actavet/47/PUB%201626.pdf" TargetMode="External" /><Relationship Id="rId253" Type="http://schemas.openxmlformats.org/officeDocument/2006/relationships/hyperlink" Target="https://www.sciencedirect.com/science/article/pii/S0963996919300109" TargetMode="External" /><Relationship Id="rId254" Type="http://schemas.openxmlformats.org/officeDocument/2006/relationships/hyperlink" Target="https://www.ncbi.nlm.nih.gov/pubmed/29792361" TargetMode="External" /><Relationship Id="rId255" Type="http://schemas.openxmlformats.org/officeDocument/2006/relationships/hyperlink" Target="https://www.revistascca.unam.mx/rica/index.php/rica/article/viewFile/RICA.2019.35.01.10/46815" TargetMode="External" /><Relationship Id="rId256" Type="http://schemas.openxmlformats.org/officeDocument/2006/relationships/hyperlink" Target="https://www.sciencedirect.com/science/article/abs/pii/S0196978119300129" TargetMode="External" /><Relationship Id="rId257" Type="http://schemas.openxmlformats.org/officeDocument/2006/relationships/hyperlink" Target="https://pubs.acs.org/doi/full/10.1021/acsomega.8b03337" TargetMode="External" /><Relationship Id="rId258" Type="http://schemas.openxmlformats.org/officeDocument/2006/relationships/hyperlink" Target="https://eem.tfzv.ues.rs.ba/" TargetMode="External" /><Relationship Id="rId259" Type="http://schemas.openxmlformats.org/officeDocument/2006/relationships/hyperlink" Target="https://link.springer.com/article/10.1007%2Fs10068-019-00596-7#citeas%20" TargetMode="External" /><Relationship Id="rId260" Type="http://schemas.openxmlformats.org/officeDocument/2006/relationships/hyperlink" Target="http://www.epj.eg.net/article.asp?issn=1687-4315;year=2019;volume=18;issue=1;spage=68;epage=73;aulast=Amer" TargetMode="External" /><Relationship Id="rId261" Type="http://schemas.openxmlformats.org/officeDocument/2006/relationships/hyperlink" Target="https://www.sciencedirect.com/science/article/pii/S0023643818310740" TargetMode="External" /><Relationship Id="rId262" Type="http://schemas.openxmlformats.org/officeDocument/2006/relationships/hyperlink" Target="https://journals.tubitak.gov.tr/agriculture/inpress.htm" TargetMode="External" /><Relationship Id="rId263" Type="http://schemas.openxmlformats.org/officeDocument/2006/relationships/hyperlink" Target="https://www.sciencedirect.com/science/article/pii/S0003267019304234" TargetMode="External" /><Relationship Id="rId264" Type="http://schemas.openxmlformats.org/officeDocument/2006/relationships/hyperlink" Target="https://premierpublishers.org/ijfns" TargetMode="External" /><Relationship Id="rId265" Type="http://schemas.openxmlformats.org/officeDocument/2006/relationships/hyperlink" Target="https://ejournal2.undip.ac.id/index.php/bcrec/article/view/4253" TargetMode="External" /><Relationship Id="rId266" Type="http://schemas.openxmlformats.org/officeDocument/2006/relationships/hyperlink" Target="https://link.springer.com/chapter/10.1007/978-981-13-7828-7_8" TargetMode="External" /><Relationship Id="rId267" Type="http://schemas.openxmlformats.org/officeDocument/2006/relationships/hyperlink" Target="https://onlinelibrary.wiley.com/doi/full/10.1002/fsn3.1067" TargetMode="External" /><Relationship Id="rId268" Type="http://schemas.openxmlformats.org/officeDocument/2006/relationships/hyperlink" Target="https://www.sciencedirect.com/science/article/pii/S0956713519302415" TargetMode="External" /><Relationship Id="rId269" Type="http://schemas.openxmlformats.org/officeDocument/2006/relationships/hyperlink" Target="http://www.cellulosechemtechnol.ro/pdf/CCT3-4(2019)/p.357-362.pdf" TargetMode="External" /><Relationship Id="rId270" Type="http://schemas.openxmlformats.org/officeDocument/2006/relationships/hyperlink" Target="https://link.springer.com/article/10.1007/s11694-019-00172-x" TargetMode="External" /><Relationship Id="rId271" Type="http://schemas.openxmlformats.org/officeDocument/2006/relationships/hyperlink" Target="http://journals.bdu.edu.et/index.php/ejta/article/view/139" TargetMode="External" /><Relationship Id="rId272" Type="http://schemas.openxmlformats.org/officeDocument/2006/relationships/hyperlink" Target="https://www.pubhort.org/ejhs/84/3/5/index.htm" TargetMode="External" /><Relationship Id="rId273" Type="http://schemas.openxmlformats.org/officeDocument/2006/relationships/hyperlink" Target="http://www.ccsenet.org/journal/index.php/jfr/article/view/0/39984" TargetMode="External" /><Relationship Id="rId274" Type="http://schemas.openxmlformats.org/officeDocument/2006/relationships/hyperlink" Target="https://www.mdpi.com/2304-8158/8/7/255" TargetMode="External" /><Relationship Id="rId275" Type="http://schemas.openxmlformats.org/officeDocument/2006/relationships/hyperlink" Target="http://revista.rebibio.net/v6n12/v06n12a06.pdf" TargetMode="External" /><Relationship Id="rId276" Type="http://schemas.openxmlformats.org/officeDocument/2006/relationships/hyperlink" Target="https://www.sciencedirect.com/science/article/pii/S0308814619312737" TargetMode="External" /><Relationship Id="rId277" Type="http://schemas.openxmlformats.org/officeDocument/2006/relationships/hyperlink" Target="https://dergipark.org.tr/sdufenbed/article/442395" TargetMode="External" /><Relationship Id="rId278" Type="http://schemas.openxmlformats.org/officeDocument/2006/relationships/hyperlink" Target="https://doi.org/10.1016/j.tifs.2019.07.030" TargetMode="External" /><Relationship Id="rId279" Type="http://schemas.openxmlformats.org/officeDocument/2006/relationships/hyperlink" Target="https://doi.org/10.1016/j.bmcl.2019.07.016" TargetMode="External" /><Relationship Id="rId280" Type="http://schemas.openxmlformats.org/officeDocument/2006/relationships/hyperlink" Target="https://www.tandfonline.com/doi/abs/10.1080/19315260.2019.1575317?af=R&amp;journalCode=wijv20" TargetMode="External" /><Relationship Id="rId281" Type="http://schemas.openxmlformats.org/officeDocument/2006/relationships/hyperlink" Target="https://doi.org/10.1016/j.tifs.2019.07.030" TargetMode="External" /><Relationship Id="rId282" Type="http://schemas.openxmlformats.org/officeDocument/2006/relationships/hyperlink" Target="https://link.springer.com/article/10.1007/s12161-019-01621-5" TargetMode="External" /><Relationship Id="rId283" Type="http://schemas.openxmlformats.org/officeDocument/2006/relationships/hyperlink" Target="https://rjls.ub.ac.id/index.php/rjls/article/view/299" TargetMode="External" /><Relationship Id="rId284" Type="http://schemas.openxmlformats.org/officeDocument/2006/relationships/hyperlink" Target="http://www.davidpublisher.org/Public/uploads/Contribute/5d50b817ab7a7.pdf" TargetMode="External" /><Relationship Id="rId285" Type="http://schemas.openxmlformats.org/officeDocument/2006/relationships/hyperlink" Target="https://www.sciencedirect.com/science/article/pii/S2352340919307826" TargetMode="External" /><Relationship Id="rId286" Type="http://schemas.openxmlformats.org/officeDocument/2006/relationships/hyperlink" Target="http://www.revistadechimie.ro/pdf/43%20SPATARU%207%2019.pdf" TargetMode="External" /><Relationship Id="rId287" Type="http://schemas.openxmlformats.org/officeDocument/2006/relationships/hyperlink" Target="https://www.mdpi.com/1420-3049/24/18/3368" TargetMode="External" /><Relationship Id="rId288" Type="http://schemas.openxmlformats.org/officeDocument/2006/relationships/hyperlink" Target="http://journal.ihepsa.ir/article-1-1147-en.html" TargetMode="External" /><Relationship Id="rId289" Type="http://schemas.openxmlformats.org/officeDocument/2006/relationships/hyperlink" Target="https://www.hindawi.com/journals/cmmm/2019/8159506/" TargetMode="External" /><Relationship Id="rId290" Type="http://schemas.openxmlformats.org/officeDocument/2006/relationships/hyperlink" Target="https://www.sciencedirect.com/science/article/abs/pii/S0924224419303255" TargetMode="External" /><Relationship Id="rId291" Type="http://schemas.openxmlformats.org/officeDocument/2006/relationships/hyperlink" Target="https://www.longdom.org/open-access/structure-functions-and-biosynthetic-pathway-of-naturally-occurring-anthocyanin-in-sweet-potato--a-review.pdf" TargetMode="External" /><Relationship Id="rId292" Type="http://schemas.openxmlformats.org/officeDocument/2006/relationships/hyperlink" Target="https://www.hindawi.com/journals/jspec/2019/5319024/" TargetMode="External" /><Relationship Id="rId293" Type="http://schemas.openxmlformats.org/officeDocument/2006/relationships/hyperlink" Target="https://www.researchgate.net/publication/331652209_ANTIOXIDANT_ACTIVITY_OF_WILD-GROWING_FRUITS_FROM_WESTERN_SERBIA" TargetMode="External" /><Relationship Id="rId294" Type="http://schemas.openxmlformats.org/officeDocument/2006/relationships/hyperlink" Target="https://www.ncbi.nlm.nih.gov/pmc/articles/PMC6593478/" TargetMode="External" /><Relationship Id="rId295" Type="http://schemas.openxmlformats.org/officeDocument/2006/relationships/hyperlink" Target="http://medwelljournals.com/abstract/?doi=jeasci.2019.9455.9466" TargetMode="External" /><Relationship Id="rId296" Type="http://schemas.openxmlformats.org/officeDocument/2006/relationships/hyperlink" Target="https://pdfs.semanticscholar.org/ee56/a667fc378990dd55a403e2a759f1d8b25722.pdf" TargetMode="External" /><Relationship Id="rId297" Type="http://schemas.openxmlformats.org/officeDocument/2006/relationships/hyperlink" Target="https://www.mdpi.com/1420-3049/24/7/1378" TargetMode="External" /><Relationship Id="rId298" Type="http://schemas.openxmlformats.org/officeDocument/2006/relationships/hyperlink" Target="https://www.mdpi.com/2073-4395/9/12/860" TargetMode="External" /><Relationship Id="rId299" Type="http://schemas.openxmlformats.org/officeDocument/2006/relationships/hyperlink" Target="https://v3.pjsir.org/index.php/physical-sciences/article/view/330" TargetMode="External" /><Relationship Id="rId300" Type="http://schemas.openxmlformats.org/officeDocument/2006/relationships/hyperlink" Target="https://www.sciencedirect.com/science/article/abs/pii/S1359511319315533" TargetMode="External" /><Relationship Id="rId301" Type="http://schemas.openxmlformats.org/officeDocument/2006/relationships/hyperlink" Target="https://pubs.acs.org/doi/pdf/10.1021/acs.iecr.9b03902" TargetMode="External" /><Relationship Id="rId302" Type="http://schemas.openxmlformats.org/officeDocument/2006/relationships/hyperlink" Target="https://www.mdpi.com/2076-3921/8/12/649" TargetMode="External" /><Relationship Id="rId303" Type="http://schemas.openxmlformats.org/officeDocument/2006/relationships/hyperlink" Target="https://www.scientificbulletin.upb.ro/rev_docs_arhiva/rezfed_719916.pdf" TargetMode="External" /><Relationship Id="rId304" Type="http://schemas.openxmlformats.org/officeDocument/2006/relationships/hyperlink" Target="https://www.degruyter.com/view/j/chem.2019.17.issue-1/chem-2019-0123/chem-2019-0123.xml" TargetMode="External" /><Relationship Id="rId305" Type="http://schemas.openxmlformats.org/officeDocument/2006/relationships/hyperlink" Target="https://content.sciendo.com/view/journals/aucft/23/2/article-p129.xml" TargetMode="External" /><Relationship Id="rId306" Type="http://schemas.openxmlformats.org/officeDocument/2006/relationships/hyperlink" Target="https://pubs.rsc.org/en/content/articlelanding/2019/AY/C9AY01185D#!divAbstract" TargetMode="External" /><Relationship Id="rId307" Type="http://schemas.openxmlformats.org/officeDocument/2006/relationships/hyperlink" Target="https://research.chalmers.se/publication/513849/file/513849_Fulltext.pdf" TargetMode="External" /><Relationship Id="rId308" Type="http://schemas.openxmlformats.org/officeDocument/2006/relationships/hyperlink" Target="https://link.springer.com/article/10.1007/s11694-018-0007-y#citeas" TargetMode="External" /><Relationship Id="rId309" Type="http://schemas.openxmlformats.org/officeDocument/2006/relationships/hyperlink" Target="https://ifst.onlinelibrary.wiley.com/doi/epdf/10.1111/ijfs.13923" TargetMode="External" /><Relationship Id="rId310" Type="http://schemas.openxmlformats.org/officeDocument/2006/relationships/hyperlink" Target="https://www-scopus-com.am.e-nformation.ro/record/display.uri?eid=2-s2.0-85070663263&amp;origin=resultslist&amp;sort=plf-f&amp;cite=2-s2.0-85061668368&amp;refeid=2-s2.0-83455263465&amp;src=s&amp;imp=t&amp;sid=b5a3bb80e21b50c8fc3ebf950daa614e&amp;sot=cite&amp;sdt=a&amp;sl=0&amp;relpos=0&amp;citeCnt=1&amp;searchTerm=" TargetMode="External" /><Relationship Id="rId311" Type="http://schemas.openxmlformats.org/officeDocument/2006/relationships/hyperlink" Target="https://www-scopus-com.am.e-nformation.ro/record/display.uri?eid=2-s2.0-85061668368&amp;origin=resultslist&amp;sort=plf-f&amp;cite=2-s2.0-85061668368&amp;refeid=2-s2.0-83455263465&amp;src=s&amp;imp=t&amp;sid=b5a3bb80e21b50c8fc3ebf950daa614e&amp;sot=cite&amp;sdt=a&amp;sl=0&amp;relpos=1&amp;citeCnt=2&amp;searchTerm=" TargetMode="External" /><Relationship Id="rId312" Type="http://schemas.openxmlformats.org/officeDocument/2006/relationships/hyperlink" Target="https://www-scopus-com.am.e-nformation.ro/record/display.uri?eid=2-s2.0-85075523148&amp;origin=resultslist&amp;sort=plf-f&amp;cite=2-s2.0-85061668368&amp;refeid=2-s2.0-83455263465&amp;src=s&amp;imp=t&amp;sid=b5a3bb80e21b50c8fc3ebf950daa614e&amp;sot=cite&amp;sdt=a&amp;sl=0&amp;relpos=3&amp;citeCnt=0&amp;searchTerm=" TargetMode="External" /><Relationship Id="rId313" Type="http://schemas.openxmlformats.org/officeDocument/2006/relationships/hyperlink" Target="https://www-scopus-com.am.e-nformation.ro/record/display.uri?eid=2-s2.0-85075505483&amp;origin=resultslist&amp;sort=plf-f&amp;cite=2-s2.0-85061668368&amp;refeid=2-s2.0-83455263465&amp;src=s&amp;imp=t&amp;sid=b5a3bb80e21b50c8fc3ebf950daa614e&amp;sot=cite&amp;sdt=a&amp;sl=0&amp;relpos=4&amp;citeCnt=0&amp;searchTerm=" TargetMode="External" /><Relationship Id="rId314" Type="http://schemas.openxmlformats.org/officeDocument/2006/relationships/hyperlink" Target="https://www-scopus-com.am.e-nformation.ro/record/display.uri?eid=2-s2.0-85076907748&amp;origin=resultslist&amp;sort=plf-f&amp;cite=2-s2.0-85061668368&amp;refeid=2-s2.0-83455263465&amp;src=s&amp;imp=t&amp;sid=b5a3bb80e21b50c8fc3ebf950daa614e&amp;sot=cite&amp;sdt=a&amp;sl=0&amp;relpos=5&amp;citeCnt=0&amp;searchTerm=" TargetMode="External" /><Relationship Id="rId315" Type="http://schemas.openxmlformats.org/officeDocument/2006/relationships/hyperlink" Target="https://www-scopus-com.am.e-nformation.ro/record/display.uri?origin=recordpage&amp;eid=2-s2.0-85082496124&amp;citeCnt=0&amp;noHighlight=false&amp;sort=plf-f&amp;cite=2-s2.0-85061668368&amp;refeid=2-s2.0-83455263465&amp;src=s&amp;imp=t&amp;sid=b5a3bb80e21b50c8fc3ebf950daa614e&amp;sot=cite&amp;sdt=a&amp;sl=0&amp;relpos=6#references" TargetMode="External" /><Relationship Id="rId316" Type="http://schemas.openxmlformats.org/officeDocument/2006/relationships/hyperlink" Target="https://www.sciencedirect.com/science/article/pii/B9780128172261000011" TargetMode="External" /><Relationship Id="rId317" Type="http://schemas.openxmlformats.org/officeDocument/2006/relationships/hyperlink" Target="https://doi.org/10.1007/978-3-030-23621-2_7" TargetMode="External" /><Relationship Id="rId318" Type="http://schemas.openxmlformats.org/officeDocument/2006/relationships/hyperlink" Target="http://repository.stp-bandung.ac.id/bitstream/handle/123456789/831/GALUH%20KARINA%20HAPSARI%20201621609-2019%20.pdf?sequence=1" TargetMode="External" /><Relationship Id="rId319" Type="http://schemas.openxmlformats.org/officeDocument/2006/relationships/hyperlink" Target="https://www.koreascience.or.kr/article/JAKO201908071719573.page" TargetMode="External" /><Relationship Id="rId320" Type="http://schemas.openxmlformats.org/officeDocument/2006/relationships/hyperlink" Target="http://kjar.spu.edu.iq/index.php/kjar/article/view/401" TargetMode="External" /><Relationship Id="rId321" Type="http://schemas.openxmlformats.org/officeDocument/2006/relationships/hyperlink" Target="https://journals.sagepub.com/doi/abs/10.1177/1082013219828269#articleCitationDownloadContainer" TargetMode="External" /><Relationship Id="rId322" Type="http://schemas.openxmlformats.org/officeDocument/2006/relationships/hyperlink" Target="http://grainfood.ru/docs/%D1%81%D0%B1%D0%BE%D1%80%D0%BD%D0%B8%D0%BA%20%D0%BA%D0%BE%D0%BD%D0%B4.%D0%B8%D0%B7%D0%B4.-2019.pdf#page=163" TargetMode="External" /><Relationship Id="rId323" Type="http://schemas.openxmlformats.org/officeDocument/2006/relationships/hyperlink" Target="https://fsct.modares.ac.ir/article-7-23125-fa.pdf" TargetMode="External" /><Relationship Id="rId324" Type="http://schemas.openxmlformats.org/officeDocument/2006/relationships/hyperlink" Target="https://www.sciencedirect.com/science/article/pii/S0260877419300287?casa_token=McI8EzDWRsMAAAAA:-O4lnWB59Yd3YehFjIxo872zGvWoAipPzccoEx_le8S7Aia06ZBNgGBr3g8lESMmv3dofccf" TargetMode="External" /><Relationship Id="rId325" Type="http://schemas.openxmlformats.org/officeDocument/2006/relationships/hyperlink" Target="https://apps-webofknowledge-com.am.e-nformation.ro/full_record.do?product=WOS&amp;search_mode=CitedRefIndex&amp;qid=18&amp;SID=D5kJwnWsEo1oSzB5Uva&amp;page=1&amp;doc=9&amp;cacheurlFromRightClick=no" TargetMode="External" /><Relationship Id="rId326" Type="http://schemas.openxmlformats.org/officeDocument/2006/relationships/hyperlink" Target="https://www-scopus-com.am.e-nformation.ro/record/display.uri?eid=2-s2.0-85070663263&amp;origin=resultslist&amp;sort=plf-f&amp;cite=2-s2.0-85061668368&amp;refeid=2-s2.0-83455263465&amp;src=s&amp;imp=t&amp;sid=b5a3bb80e21b50c8fc3ebf950daa614e&amp;sot=cite&amp;sdt=a&amp;sl=0&amp;relpos=0&amp;citeCnt=1&amp;searchTerm=" TargetMode="External" /><Relationship Id="rId327" Type="http://schemas.openxmlformats.org/officeDocument/2006/relationships/hyperlink" Target="https://www-scopus-com.am.e-nformation.ro/record/display.uri?eid=2-s2.0-85061668368&amp;origin=resultslist&amp;sort=plf-f&amp;cite=2-s2.0-85061668368&amp;refeid=2-s2.0-83455263465&amp;src=s&amp;imp=t&amp;sid=b5a3bb80e21b50c8fc3ebf950daa614e&amp;sot=cite&amp;sdt=a&amp;sl=0&amp;relpos=1&amp;citeCnt=2&amp;searchTerm=" TargetMode="External" /><Relationship Id="rId328" Type="http://schemas.openxmlformats.org/officeDocument/2006/relationships/hyperlink" Target="https://www-scopus-com.am.e-nformation.ro/record/display.uri?eid=2-s2.0-85075523148&amp;origin=resultslist&amp;sort=plf-f&amp;cite=2-s2.0-85061668368&amp;refeid=2-s2.0-83455263465&amp;src=s&amp;imp=t&amp;sid=b5a3bb80e21b50c8fc3ebf950daa614e&amp;sot=cite&amp;sdt=a&amp;sl=0&amp;relpos=3&amp;citeCnt=0&amp;searchTerm=" TargetMode="External" /><Relationship Id="rId329" Type="http://schemas.openxmlformats.org/officeDocument/2006/relationships/hyperlink" Target="https://www-scopus-com.am.e-nformation.ro/record/display.uri?eid=2-s2.0-85075505483&amp;origin=resultslist&amp;sort=plf-f&amp;cite=2-s2.0-85061668368&amp;refeid=2-s2.0-83455263465&amp;src=s&amp;imp=t&amp;sid=b5a3bb80e21b50c8fc3ebf950daa614e&amp;sot=cite&amp;sdt=a&amp;sl=0&amp;relpos=4&amp;citeCnt=0&amp;searchTerm=" TargetMode="External" /><Relationship Id="rId330" Type="http://schemas.openxmlformats.org/officeDocument/2006/relationships/hyperlink" Target="https://www-scopus-com.am.e-nformation.ro/record/display.uri?eid=2-s2.0-85076907748&amp;origin=resultslist&amp;sort=plf-f&amp;cite=2-s2.0-85061668368&amp;refeid=2-s2.0-83455263465&amp;src=s&amp;imp=t&amp;sid=b5a3bb80e21b50c8fc3ebf950daa614e&amp;sot=cite&amp;sdt=a&amp;sl=0&amp;relpos=5&amp;citeCnt=0&amp;searchTerm=" TargetMode="External" /><Relationship Id="rId331" Type="http://schemas.openxmlformats.org/officeDocument/2006/relationships/hyperlink" Target="https://www-scopus-com.am.e-nformation.ro/record/display.uri?origin=recordpage&amp;eid=2-s2.0-85082496124&amp;citeCnt=0&amp;noHighlight=false&amp;sort=plf-f&amp;cite=2-s2.0-85061668368&amp;refeid=2-s2.0-83455263465&amp;src=s&amp;imp=t&amp;sid=b5a3bb80e21b50c8fc3ebf950daa614e&amp;sot=cite&amp;sdt=a&amp;sl=0&amp;relpos=6#references" TargetMode="External" /><Relationship Id="rId332" Type="http://schemas.openxmlformats.org/officeDocument/2006/relationships/hyperlink" Target="https://www.sciencedirect.com/science/article/pii/B9780128172261000011" TargetMode="External" /><Relationship Id="rId333" Type="http://schemas.openxmlformats.org/officeDocument/2006/relationships/hyperlink" Target="https://doi.org/10.1007/978-3-030-23621-2_7" TargetMode="External" /><Relationship Id="rId334" Type="http://schemas.openxmlformats.org/officeDocument/2006/relationships/hyperlink" Target="http://repository.stp-bandung.ac.id/bitstream/handle/123456789/831/GALUH%20KARINA%20HAPSARI%20201621609-2019%20.pdf?sequence=1" TargetMode="External" /><Relationship Id="rId335" Type="http://schemas.openxmlformats.org/officeDocument/2006/relationships/hyperlink" Target="https://www.koreascience.or.kr/article/JAKO201908071719573.page" TargetMode="External" /><Relationship Id="rId336" Type="http://schemas.openxmlformats.org/officeDocument/2006/relationships/hyperlink" Target="http://kjar.spu.edu.iq/index.php/kjar/article/view/401" TargetMode="External" /><Relationship Id="rId337" Type="http://schemas.openxmlformats.org/officeDocument/2006/relationships/hyperlink" Target="https://journals.sagepub.com/doi/abs/10.1177/1082013219828269#articleCitationDownloadContainer" TargetMode="External" /><Relationship Id="rId338" Type="http://schemas.openxmlformats.org/officeDocument/2006/relationships/hyperlink" Target="http://grainfood.ru/docs/%D1%81%D0%B1%D0%BE%D1%80%D0%BD%D0%B8%D0%BA%20%D0%BA%D0%BE%D0%BD%D0%B4.%D0%B8%D0%B7%D0%B4.-2019.pdf#page=163" TargetMode="External" /><Relationship Id="rId339" Type="http://schemas.openxmlformats.org/officeDocument/2006/relationships/hyperlink" Target="https://fsct.modares.ac.ir/article-7-23125-fa.pdf" TargetMode="External" /><Relationship Id="rId340" Type="http://schemas.openxmlformats.org/officeDocument/2006/relationships/hyperlink" Target="http://agrifoodscience.com/index.php/TURJAF/article/view/2195/1078" TargetMode="External" /><Relationship Id="rId341" Type="http://schemas.openxmlformats.org/officeDocument/2006/relationships/hyperlink" Target="http://www.woodresearch.sk/wr/201903/06.pdf" TargetMode="External" /><Relationship Id="rId342" Type="http://schemas.openxmlformats.org/officeDocument/2006/relationships/hyperlink" Target="https://www.sciencedirect.com/science/article/pii/S0260877419300287?casa_token=McI8EzDWRsMAAAAA:-O4lnWB59Yd3YehFjIxo872zGvWoAipPzccoEx_le8S7Aia06ZBNgGBr3g8lESMmv3dofccf" TargetMode="External" /><Relationship Id="rId343" Type="http://schemas.openxmlformats.org/officeDocument/2006/relationships/hyperlink" Target="https://apps-webofknowledge-com.am.e-nformation.ro/full_record.do?product=WOS&amp;search_mode=CitedRefIndex&amp;qid=18&amp;SID=D5kJwnWsEo1oSzB5Uva&amp;page=1&amp;doc=9&amp;cacheurlFromRightClick=no" TargetMode="External" /><Relationship Id="rId344" Type="http://schemas.openxmlformats.org/officeDocument/2006/relationships/hyperlink" Target="http://apps.webofknowledge.com.am.e-nformation.ro/full_record.do?product=WOS&amp;search_mode=CitingArticles&amp;qid=7&amp;SID=C5SZZdCclzCvX2CTuGE&amp;page=1&amp;doc=1" TargetMode="External" /><Relationship Id="rId345" Type="http://schemas.openxmlformats.org/officeDocument/2006/relationships/hyperlink" Target="https://www-sciencedirect-com.am.e-nformation.ro/science/article/pii/S026974911932127X" TargetMode="External" /><Relationship Id="rId346" Type="http://schemas.openxmlformats.org/officeDocument/2006/relationships/hyperlink" Target="https://www.rimsa.eu/index.php/journal" TargetMode="External" /><Relationship Id="rId347" Type="http://schemas.openxmlformats.org/officeDocument/2006/relationships/hyperlink" Target="http://apps.webofknowledge.com.am.e-nformation.ro/full_record.do?product=WOS&amp;search_mode=GeneralSearch&amp;qid=21&amp;SID=C5SZZdCclzCvX2CTuGE&amp;page=1&amp;doc=1" TargetMode="External" /><Relationship Id="rId348" Type="http://schemas.openxmlformats.org/officeDocument/2006/relationships/hyperlink" Target="https://www.agrojournal.org/25/06-12.pdf" TargetMode="External" /><Relationship Id="rId349" Type="http://schemas.openxmlformats.org/officeDocument/2006/relationships/hyperlink" Target="https://www.rimsa.eu/images/perennial_plants_vol_22-1_part_3_2019.pdf" TargetMode="External" /><Relationship Id="rId350" Type="http://schemas.openxmlformats.org/officeDocument/2006/relationships/hyperlink" Target="http://apps.webofknowledge.com.am.e-nformation.ro/full_record.do?product=WOS&amp;search_mode=GeneralSearch&amp;qid=26&amp;SID=C5SZZdCclzCvX2CTuGE&amp;page=1&amp;doc=1" TargetMode="External" /><Relationship Id="rId351" Type="http://schemas.openxmlformats.org/officeDocument/2006/relationships/hyperlink" Target="https://www.sciencedirect.com/science/article/abs/pii/S0021967319308544" TargetMode="External" /><Relationship Id="rId352" Type="http://schemas.openxmlformats.org/officeDocument/2006/relationships/hyperlink" Target="https://openprairie.sdstate.edu/etd/3168" TargetMode="External" /><Relationship Id="rId353" Type="http://schemas.openxmlformats.org/officeDocument/2006/relationships/hyperlink" Target="https://openprairie.sdstate.edu/etd/3168" TargetMode="External" /><Relationship Id="rId354" Type="http://schemas.openxmlformats.org/officeDocument/2006/relationships/hyperlink" Target="http://www.pjoes.com/Phytoremediation-Potential-of-Fast-Growing-nEnergy-Plants-nChallenges-and-Perspectives,101621,0,2.html" TargetMode="External" /><Relationship Id="rId355" Type="http://schemas.openxmlformats.org/officeDocument/2006/relationships/hyperlink" Target="http://uvidok.rcub.bg.ac.rs/bitstream/handle/123456789/3680/Doktorat.pdf?sequence=1" TargetMode="External" /><Relationship Id="rId356" Type="http://schemas.openxmlformats.org/officeDocument/2006/relationships/hyperlink" Target="http://dspace.mnau.edu.ua/jspui/bitstream/123456789/5856/1/121-128.pdf" TargetMode="External" /><Relationship Id="rId357" Type="http://schemas.openxmlformats.org/officeDocument/2006/relationships/hyperlink" Target="https://www.sciencedirect.com/science/article/pii/S092422441830791X?casa_token=23qheRDI3uIAAAAA:9cJwMVY4guNp4x7eqceoDK4_xsT9LCRj9U0c3a0upC4_AqC1q0gWMtYtV1umGNeo4E05CtN98Q" TargetMode="External" /><Relationship Id="rId358" Type="http://schemas.openxmlformats.org/officeDocument/2006/relationships/hyperlink" Target="https://www.matec-conferences.org/articles/matecconf/abs/2019/39/matecconf_mse2019_11003/matecconf_mse2019_11003.html" TargetMode="External" /><Relationship Id="rId359" Type="http://schemas.openxmlformats.org/officeDocument/2006/relationships/hyperlink" Target="http://www.pjoes.com/Phytoremediation-Potential-of-Fast-Growing-nEnergy-Plants-nChallenges-and-Perspectives,101621,0,2.html" TargetMode="External" /><Relationship Id="rId360" Type="http://schemas.openxmlformats.org/officeDocument/2006/relationships/hyperlink" Target="https://www.tandfonline.com/doi/abs/10.1080/20421338.2019.1577028" TargetMode="External" /><Relationship Id="rId361" Type="http://schemas.openxmlformats.org/officeDocument/2006/relationships/hyperlink" Target="http://apps.webofknowledge.com.am.e-nformation.ro/full_record.do?product=UA&amp;search_mode=GeneralSearch&amp;qid=1&amp;SID=F4ibQ5kgGW8GgOpOwKX&amp;page=1&amp;doc=1" TargetMode="External" /><Relationship Id="rId362" Type="http://schemas.openxmlformats.org/officeDocument/2006/relationships/hyperlink" Target="http://uvidok.rcub.bg.ac.rs/bitstream/handle/123456789/3680/Doktorat.pdf?sequence=1" TargetMode="External" /><Relationship Id="rId363" Type="http://schemas.openxmlformats.org/officeDocument/2006/relationships/hyperlink" Target="http://agronomyjournal.usamv.ro/pdf/2019/issue_1/Art42.pdf" TargetMode="External" /><Relationship Id="rId364" Type="http://schemas.openxmlformats.org/officeDocument/2006/relationships/hyperlink" Target="http://managementjournal.usamv.ro/pdf/vol.19_4/Art11.pdf" TargetMode="External" /><Relationship Id="rId365" Type="http://schemas.openxmlformats.org/officeDocument/2006/relationships/hyperlink" Target="https://www.nomos-elibrary.de/10.5771/9783845298696-99/the-role-of-higher-education-in-promoting-sustainable-agriculture" TargetMode="External" /><Relationship Id="rId366" Type="http://schemas.openxmlformats.org/officeDocument/2006/relationships/hyperlink" Target="https://scholar.google.com/scholar?cluster=9959112240311008680&amp;hl=ro&amp;as_sdt=2005&amp;as_ylo=2017&amp;as_yhi=2017" TargetMode="External" /><Relationship Id="rId367" Type="http://schemas.openxmlformats.org/officeDocument/2006/relationships/hyperlink" Target="https://link.springer.com/chapter/10.1007/978-90-481-2344-5_20" TargetMode="External" /><Relationship Id="rId368" Type="http://schemas.openxmlformats.org/officeDocument/2006/relationships/hyperlink" Target="https://doi.org/10.3126/jota.v2i1.25931" TargetMode="External" /><Relationship Id="rId369" Type="http://schemas.openxmlformats.org/officeDocument/2006/relationships/hyperlink" Target="https://scholar.google.com/scholar?cluster=9959112240311008680&amp;hl=ro&amp;as_sdt=2005&amp;as_ylo=2017&amp;as_yhi=2017" TargetMode="External" /><Relationship Id="rId370" Type="http://schemas.openxmlformats.org/officeDocument/2006/relationships/hyperlink" Target="https://jbhost.org/jbhost/index.php/jbhost/issue/view/8" TargetMode="External" /><Relationship Id="rId371" Type="http://schemas.openxmlformats.org/officeDocument/2006/relationships/hyperlink" Target="https://scholar.google.com/scholar?cluster=9959112240311008680&amp;hl=ro&amp;as_sdt=2005&amp;as_ylo=2017&amp;as_yhi=2017" TargetMode="External" /><Relationship Id="rId372" Type="http://schemas.openxmlformats.org/officeDocument/2006/relationships/hyperlink" Target="https://webofproceedings.org/proceedings_series/ESSP/ISSEC%202019/ISSEC19031.pdf" TargetMode="External" /><Relationship Id="rId373" Type="http://schemas.openxmlformats.org/officeDocument/2006/relationships/hyperlink" Target="https://webofproceedings.org/proceedings_series/ESSP/ISSEC%202019/ISSEC19031.pdf" TargetMode="External" /><Relationship Id="rId374" Type="http://schemas.openxmlformats.org/officeDocument/2006/relationships/hyperlink" Target="http://books.google.com/books?hl=en&amp;lr=&amp;id=D8bACwAAQBAJ&amp;oi=fnd&amp;pg=PA399&amp;dq=info:4_Yv0hKmCVAJ:scholar.google.com&amp;ots=Y_YN_DGAYa&amp;sig=LNW7Qg2T_GgfRGtxC9jMA-Z2zms" TargetMode="External" /><Relationship Id="rId375" Type="http://schemas.openxmlformats.org/officeDocument/2006/relationships/hyperlink" Target="https://doi.org/10.1016/j.ecoser.2019.100965" TargetMode="External" /><Relationship Id="rId376" Type="http://schemas.openxmlformats.org/officeDocument/2006/relationships/hyperlink" Target="https://www.sciencedirect.com/science/article/abs/pii/S2212041617304539" TargetMode="External" /><Relationship Id="rId377" Type="http://schemas.openxmlformats.org/officeDocument/2006/relationships/hyperlink" Target="https://books.google.ro/books?hl=ro&amp;lr=&amp;id=7uCsDwAAQBAJ&amp;oi=fnd&amp;pg=PA27&amp;ots=w02ngiN5Fj&amp;sig=-V8pVidWQ6owjs3K238V_3Equck&amp;redir_esc=y#v=onepage&amp;q&amp;f=" TargetMode="External" /><Relationship Id="rId378" Type="http://schemas.openxmlformats.org/officeDocument/2006/relationships/hyperlink" Target="https://books.google.com/books?hl=ro&amp;lr=&amp;id=7uCsDwAAQBAJ&amp;oi=fnd&amp;pg=PA27&amp;ots=w02ngiN5Fj&amp;sig=-V8pVidWQ6owjs3K238V_3Equck" TargetMode="External" /><Relationship Id="rId379" Type="http://schemas.openxmlformats.org/officeDocument/2006/relationships/hyperlink" Target="http://ikee.lib.auth.gr/record/317175/files/GRI-2020-27030.pdf" TargetMode="External" /><Relationship Id="rId380" Type="http://schemas.openxmlformats.org/officeDocument/2006/relationships/hyperlink" Target="https://www.ijitee.org/" TargetMode="External" /><Relationship Id="rId381" Type="http://schemas.openxmlformats.org/officeDocument/2006/relationships/hyperlink" Target="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 TargetMode="External" /><Relationship Id="rId382" Type="http://schemas.openxmlformats.org/officeDocument/2006/relationships/hyperlink" Target="http://www.revistadechimie.ro/pdf/7%20DUMITRIU%20BUZIA%205%2019.pdf" TargetMode="External" /><Relationship Id="rId383" Type="http://schemas.openxmlformats.org/officeDocument/2006/relationships/hyperlink" Target="http://www.pertanika.upm.edu.my/Pertanika%20PAPERS/JTAS%20Vol.%2042%20(2)%20May.%202019%20(View%20Full%20Journal).pdf" TargetMode="External" /><Relationship Id="rId384" Type="http://schemas.openxmlformats.org/officeDocument/2006/relationships/hyperlink" Target="https://www.researchgate.net/publication/336308333_Improving_the_characteristics_of_spreadable_processed_cheese_using_Konjac_and_Xanthan_gums/references" TargetMode="External" /><Relationship Id="rId385" Type="http://schemas.openxmlformats.org/officeDocument/2006/relationships/hyperlink" Target="http://www.ukrfoodscience.ho.ua/Archiv/Ukr%20Jour%20Food%20Sci%20V%207%20I%202.pdf#page=70" TargetMode="External" /><Relationship Id="rId386" Type="http://schemas.openxmlformats.org/officeDocument/2006/relationships/hyperlink" Target="http://www.entomoljournal.com/archives/2019/vol7issue3/PartU/7-3-201-130.pdf" TargetMode="External" /><Relationship Id="rId387" Type="http://schemas.openxmlformats.org/officeDocument/2006/relationships/hyperlink" Target="http://www.iaeme.com/MasterAdmin/Journal_uploads/IJMET/VOLUME_10_ISSUE_2/IJMET_10_02_094.pdf" TargetMode="External" /><Relationship Id="rId388" Type="http://schemas.openxmlformats.org/officeDocument/2006/relationships/hyperlink" Target="http://www.ann.ugal.ro/tpa/Anale%202019/vol%201/4.%20Cotarlet%20et%20al.pdf" TargetMode="External" /><Relationship Id="rId389" Type="http://schemas.openxmlformats.org/officeDocument/2006/relationships/hyperlink" Target="https://scholar.google.com/scholar?cluster=9994170009156801810&amp;hl=ro&amp;as_sdt=2005&amp;as_ylo=2019&amp;as_yhi=2019" TargetMode="External" /><Relationship Id="rId390" Type="http://schemas.openxmlformats.org/officeDocument/2006/relationships/hyperlink" Target="https://scholar.google.com/scholar?cluster=9994170009156801810&amp;hl=ro&amp;as_sdt=2005&amp;as_ylo=2019&amp;as_yhi=2019" TargetMode="External" /><Relationship Id="rId391" Type="http://schemas.openxmlformats.org/officeDocument/2006/relationships/hyperlink" Target="https://www.researchgate.net/publication/330342794_Polycyclic_Aromatic_Hydrocarbons_PAHs_in_Select_Commercially_Processed_Meat_and_Fish_Products_in_Finland_and_the_Mutagenic_Potential_of_These_Food_Items/references" TargetMode="External" /><Relationship Id="rId392" Type="http://schemas.openxmlformats.org/officeDocument/2006/relationships/hyperlink" Target="https://www.researchgate.net/publication/331577714_Levels_and_Health_Risk_Assessment_of_Polycyclic_Aromatic_Hydrocarbons_in_Protein_Foods_from_Lagos_and_Abeokuta_Southwestern_Nigeria/references" TargetMode="External" /><Relationship Id="rId393" Type="http://schemas.openxmlformats.org/officeDocument/2006/relationships/hyperlink" Target="https://scholar.google.com/scholar?cluster=9994170009156801810&amp;hl=ro&amp;as_sdt=2005&amp;as_ylo=2019&amp;as_yhi=2019" TargetMode="External" /><Relationship Id="rId394" Type="http://schemas.openxmlformats.org/officeDocument/2006/relationships/hyperlink" Target="http://static.dergipark.org.tr:8080/article-download/c282/75c2/f136/5d431c6114946.pdf" TargetMode="External" /><Relationship Id="rId395" Type="http://schemas.openxmlformats.org/officeDocument/2006/relationships/hyperlink" Target="http://apps.webofknowledge.com.am.e-nformation.ro/full_record.do?product=WOS&amp;search_mode=CitingArticles&amp;qid=17&amp;SID=D4HrIcwX6UoVrWylCsh&amp;page=1&amp;doc=1" TargetMode="External" /><Relationship Id="rId396" Type="http://schemas.openxmlformats.org/officeDocument/2006/relationships/hyperlink" Target="https://link.springer.com/article/10.1007/s00704-018-2594-2" TargetMode="External" /><Relationship Id="rId397" Type="http://schemas.openxmlformats.org/officeDocument/2006/relationships/hyperlink" Target="http://www.revistadechimie.ro/pdf/45%20CIUBARA%205%2018.pdf" TargetMode="External" /><Relationship Id="rId398" Type="http://schemas.openxmlformats.org/officeDocument/2006/relationships/hyperlink" Target="https://pdfs.semanticscholar.org/cc72/9de7a52ec7f71d179d71a0261d3b7c7ce8fe.pdf" TargetMode="External" /><Relationship Id="rId399" Type="http://schemas.openxmlformats.org/officeDocument/2006/relationships/hyperlink" Target="http://pubs.ub.ro/dwnl.php?id=CSCC6201801V01S01A0005" TargetMode="External" /><Relationship Id="rId400" Type="http://schemas.openxmlformats.org/officeDocument/2006/relationships/hyperlink" Target="https://www.mdpi.com/2218-273X/9/10/529" TargetMode="External" /><Relationship Id="rId401" Type="http://schemas.openxmlformats.org/officeDocument/2006/relationships/hyperlink" Target="https://www.mdpi.com/2077-0375/9/11/146" TargetMode="External" /><Relationship Id="rId402" Type="http://schemas.openxmlformats.org/officeDocument/2006/relationships/hyperlink" Target="http://pubs.ub.ro/dwnl.php?id=CSCC6201801V01S01A0005" TargetMode="External" /><Relationship Id="rId403" Type="http://schemas.openxmlformats.org/officeDocument/2006/relationships/hyperlink" Target="http://pubs.ub.ro/dwnl.php?id=CSCC6201801V01S01A0005" TargetMode="External" /><Relationship Id="rId404" Type="http://schemas.openxmlformats.org/officeDocument/2006/relationships/hyperlink" Target="https://doi.org/10.1051/bioconf/20191504006" TargetMode="External" /><Relationship Id="rId405" Type="http://schemas.openxmlformats.org/officeDocument/2006/relationships/hyperlink" Target="javascript:void(0)" TargetMode="External" /><Relationship Id="rId406" Type="http://schemas.openxmlformats.org/officeDocument/2006/relationships/hyperlink" Target="javascript:void(0)" TargetMode="External" /><Relationship Id="rId407" Type="http://schemas.openxmlformats.org/officeDocument/2006/relationships/hyperlink" Target="javascript:void(0)" TargetMode="External" /><Relationship Id="rId408" Type="http://schemas.openxmlformats.org/officeDocument/2006/relationships/hyperlink" Target="https://onlinelibrary.wiley.com/doi/abs/10.1111/jfs.12669" TargetMode="External" /><Relationship Id="rId409" Type="http://schemas.openxmlformats.org/officeDocument/2006/relationships/hyperlink" Target="https://onlinelibrary.wiley.com/journal/17454565,%20%20%20%20%20%20%20%20%20%20%20%20%20%20ISI%20Journal%20Citation%20Reports%20&#169;%20Ranking" TargetMode="External" /><Relationship Id="rId410" Type="http://schemas.openxmlformats.org/officeDocument/2006/relationships/hyperlink" Target="https://eprints.arums.ac.ir/11584/1/arumsj-v18n4p419-fa.pdf" TargetMode="External" /><Relationship Id="rId411" Type="http://schemas.openxmlformats.org/officeDocument/2006/relationships/hyperlink" Target="https://eprints.arums.ac.ir/11584/1/arumsj-v18n4p419-fa.pdf" TargetMode="External" /><Relationship Id="rId412" Type="http://schemas.openxmlformats.org/officeDocument/2006/relationships/hyperlink" Target="http://www.ijafls.org/en/issue/47015/649812" TargetMode="External" /><Relationship Id="rId413" Type="http://schemas.openxmlformats.org/officeDocument/2006/relationships/hyperlink" Target="http://www.ijafls.org/en/issue/47015/649812" TargetMode="External" /><Relationship Id="rId414" Type="http://schemas.openxmlformats.org/officeDocument/2006/relationships/hyperlink" Target="http://www.ijafls.org/en/issue/47015/649812" TargetMode="External" /><Relationship Id="rId415" Type="http://schemas.openxmlformats.org/officeDocument/2006/relationships/hyperlink" Target="http://search.proquest.com/openview/b708f105ccec5cf8d4440c7ab5308bc0/1?pq-origsite=gscholar&amp;cbl=1536338" TargetMode="External" /><Relationship Id="rId416" Type="http://schemas.openxmlformats.org/officeDocument/2006/relationships/hyperlink" Target="https://www.researchgate.net/profile/Mohammad_Fikry4/publication/333312101_Quality_Characteristics_and_Sensory_Profile_of_Stirred_Yogurt_Enriched_with_Papaya_Peel_Powder/links/5cee74e3299bf1f881494ce7/Quality-Characteristics-and-Sensory-Profile-of-Stirred-Yogurt-Enriched-with-Papaya-Peel-Powder.pdf" TargetMode="External" /><Relationship Id="rId417" Type="http://schemas.openxmlformats.org/officeDocument/2006/relationships/hyperlink" Target="https://www.researchgate.net/profile/Mohammad_Fikry4/publication/333312101_Quality_Characteristics_and_Sensory_Profile_of_Stirred_Yogurt_Enriched_with_Papaya_Peel_Powder/links/5cee74e3299bf1f881494ce7/Quality-Characteristics-and-Sensory-Profile-of-Stirred-Yogurt-Enriched-with-Papaya-Peel-Powder.pdf" TargetMode="External" /><Relationship Id="rId418" Type="http://schemas.openxmlformats.org/officeDocument/2006/relationships/hyperlink" Target="https://www.researchgate.net/publication/333312101_Quality_Characteristics_and_Sensory_Profile_of_Stirred_Yogurt_Enriched_with_Papaya_Peel_Powder" TargetMode="External" /><Relationship Id="rId419" Type="http://schemas.openxmlformats.org/officeDocument/2006/relationships/hyperlink" Target="http://www.fia.usv.ro/fiajournal/index.php/FENS/article/view/72" TargetMode="External" /><Relationship Id="rId420" Type="http://schemas.openxmlformats.org/officeDocument/2006/relationships/hyperlink" Target="https://dergipark.org.tr/en/pub/humder/issue/47643/494141" TargetMode="External" /><Relationship Id="rId421" Type="http://schemas.openxmlformats.org/officeDocument/2006/relationships/hyperlink" Target="https://dergipark.org.tr/en/download/article-file/776855" TargetMode="External" /><Relationship Id="rId422" Type="http://schemas.openxmlformats.org/officeDocument/2006/relationships/hyperlink" Target="https://dergipark.org.tr/en/download/article-file/776855" TargetMode="External" /><Relationship Id="rId423" Type="http://schemas.openxmlformats.org/officeDocument/2006/relationships/hyperlink" Target="https://idp.springer.com/authorize/casa?redirect_uri=https://link.springer.com/article/10.1007/s10722-019-00846-x&amp;casa_token=omorybeo9sgAAAAA:mNvT_x_-4ya_y5e_Y_c8SI6ppUcM8C04YBUiRObn6xXe8S8TRtGFYEgWEpwADaS1FVGF7VPHl1-yl_o" TargetMode="External" /><Relationship Id="rId424" Type="http://schemas.openxmlformats.org/officeDocument/2006/relationships/hyperlink" Target="https://link.springer.com/content/pdf/10.1007%2Fs10722-019-00846-x.pdf" TargetMode="External" /><Relationship Id="rId425" Type="http://schemas.openxmlformats.org/officeDocument/2006/relationships/hyperlink" Target="https://www.springer.com/journal/10722" TargetMode="External" /><Relationship Id="rId426" Type="http://schemas.openxmlformats.org/officeDocument/2006/relationships/hyperlink" Target="http://www.openaccessjournals.siftdesk.org/articles/pdf/Preparation-of-Banana-Peel-Powder-Bar-Incorporated-with-Psyllium-Husk20191031064041.pdf" TargetMode="External" /><Relationship Id="rId427" Type="http://schemas.openxmlformats.org/officeDocument/2006/relationships/hyperlink" Target="http://www.openaccessjournals.siftdesk.org/articles/pdf/Preparation-of-Banana-Peel-Powder-Bar-Incorporated-with-Psyllium-Husk20191031064041.pdf" TargetMode="External" /><Relationship Id="rId428" Type="http://schemas.openxmlformats.org/officeDocument/2006/relationships/hyperlink" Target="http://olddrji.lbp.world/IndexedJournals.aspx" TargetMode="External" /><Relationship Id="rId429" Type="http://schemas.openxmlformats.org/officeDocument/2006/relationships/hyperlink" Target="https://www.sciencedirect.com/science/article/pii/S092422441830791X" TargetMode="External" /><Relationship Id="rId430" Type="http://schemas.openxmlformats.org/officeDocument/2006/relationships/hyperlink" Target="https://www.sciencedirect.com/science/article/abs/pii/S092422441830791X" TargetMode="External" /><Relationship Id="rId431" Type="http://schemas.openxmlformats.org/officeDocument/2006/relationships/hyperlink" Target="https://www.journals.elsevier.com/trends-in-food-science-and-technology" TargetMode="External" /><Relationship Id="rId432" Type="http://schemas.openxmlformats.org/officeDocument/2006/relationships/hyperlink" Target="https://www.researchgate.net/profile/Violeta_Niculescu/publication/333868532_Comparative_Study_on_Plastic_Materials_as_a_New_Source_of_Energy/links/5d0a14eda6fdcc35c1593f2a/Comparative-Study-on-Plastic-Materials-as-a-New-Source-of-Energy.pdf" TargetMode="External" /><Relationship Id="rId433" Type="http://schemas.openxmlformats.org/officeDocument/2006/relationships/hyperlink" Target="https://www.revmaterialeplastice.ro/RCIndexing.asp" TargetMode="External" /><Relationship Id="rId434" Type="http://schemas.openxmlformats.org/officeDocument/2006/relationships/hyperlink" Target="https://www.researchgate.net/profile/Violeta_Niculescu/publication/333868532_Comparative_Study_on_Plastic_Materials_as_a_New_Source_of_Energy/links/5d0a14eda6fdcc35c1593f2a/Comparative-Study-on-Plastic-Materials-as-a-New-Source-of-Energy.pdf" TargetMode="External" /><Relationship Id="rId435" Type="http://schemas.openxmlformats.org/officeDocument/2006/relationships/hyperlink" Target="http://www.academia.edu/download/60593618/GIDNI-06_Social_Sciences20190914-4125-315d0r.pdf#page=46" TargetMode="External" /><Relationship Id="rId436" Type="http://schemas.openxmlformats.org/officeDocument/2006/relationships/hyperlink" Target="https://old.upm.ro/gidni/?pag=GIDNI-06/vol06-Hst" TargetMode="External" /><Relationship Id="rId437" Type="http://schemas.openxmlformats.org/officeDocument/2006/relationships/hyperlink" Target="https://s3.amazonaws.com/academia.edu.documents/60593618/GIDNI-06_Social_Sciences20190914-4125-315d0r.pdf?response-content-disposition=inline%3B%20filename%3DIRMA-MIGNON_FORMULA_A_KEY_RULE_IN_NORWEG.pdf&amp;X-Amz-Algorithm=AWS4-HMAC-SHA256&amp;X-Amz-Credential=AKIAIWOWYYGZ2Y53UL3A%2F20200103%2Fus-east-1%2Fs3%2Faws4_request&amp;X-Amz-Date=20200103T183252Z&amp;X-Amz-Expires=3600&amp;X-Amz-SignedHeaders=host&amp;X-Amz-Signature=3f5e25dad1de06cacff5c0268c1cc6cb87dc770b7e602b17c702b40807b3b4cf#page=46" TargetMode="External" /><Relationship Id="rId438" Type="http://schemas.openxmlformats.org/officeDocument/2006/relationships/hyperlink" Target="https://www.ijsr.net/?gclid=EAIaIQobChMI7_rOm9P-5gIVx4eyCh1bNg6kEAAYASAAEgJxgPD_BwE" TargetMode="External" /><Relationship Id="rId439" Type="http://schemas.openxmlformats.org/officeDocument/2006/relationships/hyperlink" Target="https://link.springer.com/article/10.1007/s11540-018-9397-9" TargetMode="External" /><Relationship Id="rId440" Type="http://schemas.openxmlformats.org/officeDocument/2006/relationships/hyperlink" Target="https://www.routledgehandbooks.com/doi/10.4324/9781351019422-120054085" TargetMode="External" /><Relationship Id="rId441" Type="http://schemas.openxmlformats.org/officeDocument/2006/relationships/hyperlink" Target="https://www.routledgehandbooks.com/doi/10.4324/9781351019422-120054085" TargetMode="External" /><Relationship Id="rId442" Type="http://schemas.openxmlformats.org/officeDocument/2006/relationships/hyperlink" Target="https://idp.springer.com/authorize/casa?redirect_uri=https://link.springer.com/article/10.1007/s00449-019-02199-2&amp;casa_token=PnddYXcWwVIAAAAA:xrZuyGqrRZGXOkk3Cu-cJwmWHP5tooHutIvqr00ILJvk-qCI2E4difhOU-MLO_t7MwHRU_zzF8uY4Q4" TargetMode="External" /><Relationship Id="rId443" Type="http://schemas.openxmlformats.org/officeDocument/2006/relationships/hyperlink" Target="https://link.springer.com/content/pdf/10.1007/s00449-019-02199-2.pdf" TargetMode="External" /><Relationship Id="rId444" Type="http://schemas.openxmlformats.org/officeDocument/2006/relationships/hyperlink" Target="https://link.springer.com/journal/449" TargetMode="External" /><Relationship Id="rId445" Type="http://schemas.openxmlformats.org/officeDocument/2006/relationships/hyperlink" Target="http://www.teses.usp.br/teses/disponiveis/85/85134/tde-29032019-145257/en.php" TargetMode="External" /><Relationship Id="rId446" Type="http://schemas.openxmlformats.org/officeDocument/2006/relationships/hyperlink" Target="https://teses.usp.br/teses/disponiveis/85/85134/tde-29032019-145257/publico/2019SantanaProcessamento.pdf" TargetMode="External" /><Relationship Id="rId447" Type="http://schemas.openxmlformats.org/officeDocument/2006/relationships/hyperlink" Target="https://teses.usp.br/teses/disponiveis/85/85134/tde-29032019-145257/publico/2019SantanaProcessamento.pdf" TargetMode="External" /><Relationship Id="rId448" Type="http://schemas.openxmlformats.org/officeDocument/2006/relationships/hyperlink" Target="http://repository.unad.edu.co/handle/10596/25749" TargetMode="External" /><Relationship Id="rId449" Type="http://schemas.openxmlformats.org/officeDocument/2006/relationships/hyperlink" Target="https://repository.unad.edu.co/bitstream/handle/10596/25749/abaccago.pdf;jsessionid=DB397A23A5C7C495F18CFD39B495C508.jvm1?sequence=1" TargetMode="External" /><Relationship Id="rId450" Type="http://schemas.openxmlformats.org/officeDocument/2006/relationships/hyperlink" Target="https://estudios.unad.edu.co/especializacion-en-proceso-de-alimentos-y-biomaterialeshttps://repository.unad.edu.co/bitstream/handle/10596/25749/abaccago.pdf;jsessionid=DB397A23A5C7C495F18CFD39B495C508.jvm1?sequence=1" TargetMode="External" /><Relationship Id="rId451" Type="http://schemas.openxmlformats.org/officeDocument/2006/relationships/hyperlink" Target="https://www.routledgehandbooks.com/doi/10.4324/9781351019422-120054085" TargetMode="External" /><Relationship Id="rId452" Type="http://schemas.openxmlformats.org/officeDocument/2006/relationships/hyperlink" Target="http://fia.usv.ro/fiajournal/index.php/FENS/article/view/654" TargetMode="External" /><Relationship Id="rId453" Type="http://schemas.openxmlformats.org/officeDocument/2006/relationships/hyperlink" Target="../../../Users/Raul/Downloads/654-1316-1-SM.pdf" TargetMode="External" /><Relationship Id="rId454" Type="http://schemas.openxmlformats.org/officeDocument/2006/relationships/hyperlink" Target="https://www.mdpi.com/1420-3049/24/11/2117" TargetMode="External" /><Relationship Id="rId455" Type="http://schemas.openxmlformats.org/officeDocument/2006/relationships/hyperlink" Target="https://www.mdpi.com/1420-3049/24/11/2117" TargetMode="External" /><Relationship Id="rId456" Type="http://schemas.openxmlformats.org/officeDocument/2006/relationships/hyperlink" Target="https://www.mdpi.com/journal/molecules/indexing" TargetMode="External" /><Relationship Id="rId457" Type="http://schemas.openxmlformats.org/officeDocument/2006/relationships/hyperlink" Target="https://www.tandfonline.com/doi/full/10.1080/10406638.2018.1555173" TargetMode="External" /><Relationship Id="rId458" Type="http://schemas.openxmlformats.org/officeDocument/2006/relationships/hyperlink" Target="https://www.tandfonline.com/doi/full/10.1080/10406638.2018.1555173?scroll=top&amp;needAccess=true" TargetMode="External" /><Relationship Id="rId459" Type="http://schemas.openxmlformats.org/officeDocument/2006/relationships/hyperlink" Target="http://www.tandfonline.com/loi/gpol20" TargetMode="External" /><Relationship Id="rId460" Type="http://schemas.openxmlformats.org/officeDocument/2006/relationships/hyperlink" Target="https://www.tandfonline.com/doi/abs/10.1080/10406638.2018.1509360" TargetMode="External" /><Relationship Id="rId461" Type="http://schemas.openxmlformats.org/officeDocument/2006/relationships/hyperlink" Target="https://doi.org/10.1080/10406638.2018.1509360" TargetMode="External" /><Relationship Id="rId462" Type="http://schemas.openxmlformats.org/officeDocument/2006/relationships/hyperlink" Target="https://www.tandfonline.com/loi/gpol20" TargetMode="External" /><Relationship Id="rId463" Type="http://schemas.openxmlformats.org/officeDocument/2006/relationships/hyperlink" Target="https://www.sciencedirect.com/science/article/pii/S0889157518312547" TargetMode="External" /><Relationship Id="rId464" Type="http://schemas.openxmlformats.org/officeDocument/2006/relationships/hyperlink" Target="https://www.sciencedirect.com/science/article/abs/pii/S0889157518312547" TargetMode="External" /><Relationship Id="rId465" Type="http://schemas.openxmlformats.org/officeDocument/2006/relationships/hyperlink" Target="https://www.sciencedirect.com/science/article/abs/pii/S0889157518312547" TargetMode="External" /><Relationship Id="rId466" Type="http://schemas.openxmlformats.org/officeDocument/2006/relationships/hyperlink" Target="https://pdfs.semanticscholar.org/abf3/49e3140341abfc574602a142ff710e027762.pdf" TargetMode="External" /><Relationship Id="rId467" Type="http://schemas.openxmlformats.org/officeDocument/2006/relationships/hyperlink" Target="https://pdfs.semanticscholar.org/abf3/49e3140341abfc574602a142ff710e027762.pdf" TargetMode="External" /><Relationship Id="rId468" Type="http://schemas.openxmlformats.org/officeDocument/2006/relationships/hyperlink" Target="http://www.scielo.br/scielo.php?pid=S0100-29452019000500701&amp;script=sci_arttext" TargetMode="External" /><Relationship Id="rId469" Type="http://schemas.openxmlformats.org/officeDocument/2006/relationships/hyperlink" Target="http://jarums.arums.ac.ir/files/site1/user_files_902ca9/alipanahreza9-A-10-1073-2-d7710a0.pdf" TargetMode="External" /><Relationship Id="rId470" Type="http://schemas.openxmlformats.org/officeDocument/2006/relationships/hyperlink" Target="http://jarums.arums.ac.ir/files/site1/user_files_902ca9/alipanahreza9-A-10-1073-2-d7710a0.pdf" TargetMode="External" /><Relationship Id="rId471" Type="http://schemas.openxmlformats.org/officeDocument/2006/relationships/hyperlink" Target="http://www.revec.ro/images/images_site/categorii_articole/pdf_categorie_29dce6ac2db3f0f9d9af98d9cece199c.pdf#page=24" TargetMode="External" /><Relationship Id="rId472" Type="http://schemas.openxmlformats.org/officeDocument/2006/relationships/hyperlink" Target="http://www.revec.ro/images/images_site/articole/article_050c46d898ebcfb93dd307cb70916df0.pdf" TargetMode="External" /><Relationship Id="rId473" Type="http://schemas.openxmlformats.org/officeDocument/2006/relationships/hyperlink" Target="http://www.revec.ro/images/images_site/categorii_articole/pdf_categorie_29dce6ac2db3f0f9d9af98d9cece199c.pdf#page=24" TargetMode="External" /><Relationship Id="rId474" Type="http://schemas.openxmlformats.org/officeDocument/2006/relationships/hyperlink" Target="http://www.revec.ro/images/images_site/articole/article_050c46d898ebcfb93dd307cb70916df0.pdf" TargetMode="External" /><Relationship Id="rId475" Type="http://schemas.openxmlformats.org/officeDocument/2006/relationships/hyperlink" Target="http://www.revec.ro/images/images_site/articole/article_050c46d898ebcfb93dd307cb70916df0.pdf" TargetMode="External" /><Relationship Id="rId476" Type="http://schemas.openxmlformats.org/officeDocument/2006/relationships/hyperlink" Target="http://www.revec.ro/images/images_site/categorii_articole/pdf_categorie_29dce6ac2db3f0f9d9af98d9cece199c.pdf#page=24" TargetMode="External" /><Relationship Id="rId477" Type="http://schemas.openxmlformats.org/officeDocument/2006/relationships/hyperlink" Target="https://link.springer.com/article/10.1007/s00704-018-2594-2" TargetMode="External" /><Relationship Id="rId478" Type="http://schemas.openxmlformats.org/officeDocument/2006/relationships/hyperlink" Target="https://doi.org/10.1007/s00704-018-2594-2" TargetMode="External" /><Relationship Id="rId479" Type="http://schemas.openxmlformats.org/officeDocument/2006/relationships/hyperlink" Target="http://scholar.google.com/scholar?cluster=11772000572925909065&amp;hl=en&amp;oi=scholarr" TargetMode="External" /><Relationship Id="rId480" Type="http://schemas.openxmlformats.org/officeDocument/2006/relationships/hyperlink" Target="https://link.springer.com/article/10.1007/s00704-018-2594-2" TargetMode="External" /><Relationship Id="rId481" Type="http://schemas.openxmlformats.org/officeDocument/2006/relationships/hyperlink" Target="https://link.springer.com/article/10.1007/s00704-018-2594-2" TargetMode="External" /><Relationship Id="rId482" Type="http://schemas.openxmlformats.org/officeDocument/2006/relationships/hyperlink" Target="https://doi.org/10.1007/s00704-018-2594-2" TargetMode="External" /><Relationship Id="rId483" Type="http://schemas.openxmlformats.org/officeDocument/2006/relationships/hyperlink" Target="https://www.degruyter.com/view/j/aucts.2015.67.issue-1/aucts-2015-0092/aucts-2015-0092.xml" TargetMode="External" /><Relationship Id="rId484" Type="http://schemas.openxmlformats.org/officeDocument/2006/relationships/hyperlink" Target="http://scholar.google.com/scholar?cluster=2792685717266862587&amp;hl=en&amp;oi=scholarr" TargetMode="External" /><Relationship Id="rId485" Type="http://schemas.openxmlformats.org/officeDocument/2006/relationships/hyperlink" Target="http://saiapm.ulbsibiu.ro/cercetare/ACTA_E/AUCFT2012_II_3_19.pdf" TargetMode="External" /><Relationship Id="rId486" Type="http://schemas.openxmlformats.org/officeDocument/2006/relationships/hyperlink" Target="http://saiapm.ulbsibiu.ro/cercetare/ACTA_E/AUCFT2012_II_3_19.pdf" TargetMode="External" /><Relationship Id="rId487" Type="http://schemas.openxmlformats.org/officeDocument/2006/relationships/hyperlink" Target="http://saiapm.ulbsibiu.ro/cercetare/ACTA_E/AUCFT2012_II_3_19.pdf" TargetMode="External" /><Relationship Id="rId488" Type="http://schemas.openxmlformats.org/officeDocument/2006/relationships/hyperlink" Target="http://search.ebscohost.com/login.aspx?direct=true&amp;profile=ehost&amp;scope=site&amp;authtype=crawler&amp;jrnl=12214973&amp;AN=83819167&amp;h=XT%2BORNV3GHOEHDMF5WcGm2hfHleD5mZAZa5WhX1PVUIRJH4UEcYXmIb2oOmTjg6I8wVOzoemHnXsQA%2FHVcID5A%3D%3D&amp;crl=c" TargetMode="External" /><Relationship Id="rId489" Type="http://schemas.openxmlformats.org/officeDocument/2006/relationships/hyperlink" Target="http://journals.usamvcluj.ro/index.php/horticulture/article/viewFile/7053/6315" TargetMode="External" /><Relationship Id="rId490" Type="http://schemas.openxmlformats.org/officeDocument/2006/relationships/hyperlink" Target="http://journal-of-agroalimentary.ro/admin/articole/76642L9_Mihalca_2_Vol.17_4_392-397.pdf" TargetMode="External" /><Relationship Id="rId491" Type="http://schemas.openxmlformats.org/officeDocument/2006/relationships/hyperlink" Target="http://journal-of-agroalimentary.ro/admin/articole/76642L9_Mihalca_2_Vol.17_4_392-397.pdf" TargetMode="External" /><Relationship Id="rId492" Type="http://schemas.openxmlformats.org/officeDocument/2006/relationships/hyperlink" Target="http://journal-of-agroalimentary.ro/admin/articole/76642L9_Mihalca_2_Vol.17_4_392-397.pdf" TargetMode="External" /><Relationship Id="rId493" Type="http://schemas.openxmlformats.org/officeDocument/2006/relationships/hyperlink" Target="http://journal-of-agroalimentary.ro/admin/articole/76642L9_Mihalca_2_Vol.17_4_392-397.pdf" TargetMode="External" /><Relationship Id="rId494" Type="http://schemas.openxmlformats.org/officeDocument/2006/relationships/hyperlink" Target="http://journal-of-agroalimentary.ro/admin/articole/76642L9_Mihalca_2_Vol.17_4_392-397.pdf" TargetMode="External" /><Relationship Id="rId495" Type="http://schemas.openxmlformats.org/officeDocument/2006/relationships/hyperlink" Target="http://scholar.google.com/scholar?cluster=11772000572925909065&amp;hl=en&amp;oi=scholarr" TargetMode="External" /><Relationship Id="rId496" Type="http://schemas.openxmlformats.org/officeDocument/2006/relationships/hyperlink" Target="javascript:void(0)" TargetMode="External" /><Relationship Id="rId497" Type="http://schemas.openxmlformats.org/officeDocument/2006/relationships/hyperlink" Target="http://www.annalsofrscb.ro/archive/16%201/45.pdf" TargetMode="External" /><Relationship Id="rId498" Type="http://schemas.openxmlformats.org/officeDocument/2006/relationships/hyperlink" Target="http://www.fia.usv.ro./" TargetMode="External" /><Relationship Id="rId499" Type="http://schemas.openxmlformats.org/officeDocument/2006/relationships/hyperlink" Target="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 TargetMode="External" /><Relationship Id="rId500" Type="http://schemas.openxmlformats.org/officeDocument/2006/relationships/hyperlink" Target="https://www.degruyter.com/downloadpdf/j/trser.2013.15.issue-1/trser-2013-0009/trser-2013-0009.xml" TargetMode="External" /><Relationship Id="rId501" Type="http://schemas.openxmlformats.org/officeDocument/2006/relationships/hyperlink" Target="https://www.revistadechimie.ro/Articles.asp?ID=7516" TargetMode="External" /><Relationship Id="rId502" Type="http://schemas.openxmlformats.org/officeDocument/2006/relationships/hyperlink" Target="http://www.revmaterialeplastice.ro/pdf/8%20CONSTANTINESCU%20M%201%2019.pdf" TargetMode="External" /><Relationship Id="rId503" Type="http://schemas.openxmlformats.org/officeDocument/2006/relationships/hyperlink" Target="https://www.mdpi.com/2218-273X/9/10/529/htm" TargetMode="External" /><Relationship Id="rId504" Type="http://schemas.openxmlformats.org/officeDocument/2006/relationships/hyperlink" Target="https://www.ncbi.nlm.nih.gov/pubmed/31698840" TargetMode="External" /><Relationship Id="rId505" Type="http://schemas.openxmlformats.org/officeDocument/2006/relationships/hyperlink" Target="https://www.bio-conferences.org/articles/bioconf/abs/2019/04/bioconf-oiv2019_04006/bioconf-oiv2019_04006.html" TargetMode="External" /><Relationship Id="rId506" Type="http://schemas.openxmlformats.org/officeDocument/2006/relationships/hyperlink" Target="http://saiapm.ulbsibiu.ro/cercetare/ACTA_E/AUCFT2012_II_3_19.pdf" TargetMode="External" /><Relationship Id="rId507" Type="http://schemas.openxmlformats.org/officeDocument/2006/relationships/hyperlink" Target="https://www.routledgehandbooks.com/doi/10.4324/9781351019422-120054085" TargetMode="External" /><Relationship Id="rId508" Type="http://schemas.openxmlformats.org/officeDocument/2006/relationships/hyperlink" Target="../../../Users/Raul/Downloads/654-1316-1-SM.pdf" TargetMode="External" /><Relationship Id="rId509" Type="http://schemas.openxmlformats.org/officeDocument/2006/relationships/hyperlink" Target="https://www.ijsr.net/?gclid=EAIaIQobChMI7_rOm9P-5gIVx4eyCh1bNg6kEAAYASAAEgJxgPD_BwE" TargetMode="External" /><Relationship Id="rId510" Type="http://schemas.openxmlformats.org/officeDocument/2006/relationships/hyperlink" Target="https://link.springer.com/article/10.1007/s11540-018-9397-9" TargetMode="External" /><Relationship Id="rId511" Type="http://schemas.openxmlformats.org/officeDocument/2006/relationships/hyperlink" Target="http://www.academia.edu/download/38643553/Antimicrobial_activity_of_active_biodegradable_starch_films_on_pathogenic_microorganisms_SRBC.pdf" TargetMode="External" /><Relationship Id="rId512" Type="http://schemas.openxmlformats.org/officeDocument/2006/relationships/hyperlink" Target="http://www.agrifoodscience.com/index.php/TURJAF/issue/view/75/showToc" TargetMode="External" /><Relationship Id="rId513" Type="http://schemas.openxmlformats.org/officeDocument/2006/relationships/hyperlink" Target="https://zjar.journals.ekb.eg/" TargetMode="External" /><Relationship Id="rId514" Type="http://schemas.openxmlformats.org/officeDocument/2006/relationships/hyperlink" Target="https://zjar.journals.ekb.eg/browse?_action=export" TargetMode="External" /><Relationship Id="rId515" Type="http://schemas.openxmlformats.org/officeDocument/2006/relationships/hyperlink" Target="https://www.researchgate.net/profile/Georgescu_Cecilia/publication/237824942_Nickel_Removal_from_Aqueous_Solutions_by_Flotation_with_Cationic_Collector_Determination_of_the_Optimum_Separation_Conditions/links/0046353b5501a99730000000.pdf" TargetMode="External" /><Relationship Id="rId516" Type="http://schemas.openxmlformats.org/officeDocument/2006/relationships/hyperlink" Target="https://content.sciendo.com/view/journals/acmy/3/1/article-p1.xml" TargetMode="External" /><Relationship Id="rId517" Type="http://schemas.openxmlformats.org/officeDocument/2006/relationships/hyperlink" Target="https://www.tandfonline.com/doi/abs/10.1080/10643389.2019.1705724" TargetMode="External" /><Relationship Id="rId518" Type="http://schemas.openxmlformats.org/officeDocument/2006/relationships/hyperlink" Target="https://journal.gnest.org/sites/default/files/Submissions/gnest_02632/gnest_02632_published.pdf" TargetMode="External" /><Relationship Id="rId519" Type="http://schemas.openxmlformats.org/officeDocument/2006/relationships/hyperlink" Target="https://link.springer.com/content/pdf/10.1007/s11356-019-06543-7.pdf" TargetMode="External" /><Relationship Id="rId520" Type="http://schemas.openxmlformats.org/officeDocument/2006/relationships/hyperlink" Target="https://reader.elsevier.com/reader/sd/pii/S1364032118308384?token=3644227C097F3F16189C2BFA218023AFE039C682036158B0D73719B7621A66DC3927061FEB5489B8759D73D544EC8EEE" TargetMode="External" /><Relationship Id="rId521" Type="http://schemas.openxmlformats.org/officeDocument/2006/relationships/hyperlink" Target="http://www.serbiosoc.org.rs/arch/index.php/abs/article/view/4468/pdf_271" TargetMode="External" /><Relationship Id="rId522" Type="http://schemas.openxmlformats.org/officeDocument/2006/relationships/hyperlink" Target="https://kopernio.com/viewer?doi=10.1007%2Fs13762-018-1751-6&amp;token=WzIyMzI4OTMsIjEwLjEwMDcvczEzNzYyLTAxOC0xNzUxLTYiXQ.pLbHy6qplJxCJ_YbkXvKI6WDMBY" TargetMode="External" /><Relationship Id="rId523"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bioresearch.ro/revistaen.html" TargetMode="External" /><Relationship Id="rId2" Type="http://schemas.openxmlformats.org/officeDocument/2006/relationships/hyperlink" Target="https://www.scipress.com/IJPPE/editorial-board" TargetMode="External" /><Relationship Id="rId3" Type="http://schemas.openxmlformats.org/officeDocument/2006/relationships/hyperlink" Target="http://rrbusiness.ru/en/editorial-board/" TargetMode="External" /><Relationship Id="rId4" Type="http://schemas.openxmlformats.org/officeDocument/2006/relationships/hyperlink" Target="https://medwinpublishers.com/APCT/editorial-board.php" TargetMode="External" /><Relationship Id="rId5" Type="http://schemas.openxmlformats.org/officeDocument/2006/relationships/hyperlink" Target="http://www.lsma.ro/index.php/lsma/about/editorialTeam" TargetMode="External" /><Relationship Id="rId6" Type="http://schemas.openxmlformats.org/officeDocument/2006/relationships/hyperlink" Target="http://www.degruyter.com/view/j/aucft" TargetMode="External" /><Relationship Id="rId7" Type="http://schemas.openxmlformats.org/officeDocument/2006/relationships/hyperlink" Target="https://www.bioresearch.ro/revistaen.html" TargetMode="External" /><Relationship Id="rId8" Type="http://schemas.openxmlformats.org/officeDocument/2006/relationships/hyperlink" Target="http://www.scirea.org/journal/EditorialBoard?JournalID=55000" TargetMode="External" /><Relationship Id="rId9" Type="http://schemas.openxmlformats.org/officeDocument/2006/relationships/hyperlink" Target="https://www.omicsonline.org/editorialboard-journal-biochemical-microbial-toxicology" TargetMode="External" /><Relationship Id="rId10" Type="http://schemas.openxmlformats.org/officeDocument/2006/relationships/hyperlink" Target="https://medwinpublishers.com/IPCM/editorial-board.php"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www.journals.elsevier.com/micron/editorial-board" TargetMode="External" /><Relationship Id="rId2" Type="http://schemas.openxmlformats.org/officeDocument/2006/relationships/hyperlink" Target="https://www.journals.elsevier.com/micron/editorial-board" TargetMode="External" /><Relationship Id="rId3" Type="http://schemas.openxmlformats.org/officeDocument/2006/relationships/hyperlink" Target="https://content.sciendo.com/view/journals/aucft/aucft-overview.xml" TargetMode="External" /><Relationship Id="rId4" Type="http://schemas.openxmlformats.org/officeDocument/2006/relationships/hyperlink" Target="https://www.journals.elsevier.com/food-controlControl" TargetMode="External" /><Relationship Id="rId5" Type="http://schemas.openxmlformats.org/officeDocument/2006/relationships/hyperlink" Target="https://content.sciendo.com/view/journals/aucft/aucft-overview.xml" TargetMode="External" /><Relationship Id="rId6" Type="http://schemas.openxmlformats.org/officeDocument/2006/relationships/hyperlink" Target="https://content.sciendo.com/view/journals/aucft/aucft-overview.xml" TargetMode="External" /><Relationship Id="rId7" Type="http://schemas.openxmlformats.org/officeDocument/2006/relationships/hyperlink" Target="https://content.sciendo.com/view/journals/aucft/aucft-overview.xml" TargetMode="External" /><Relationship Id="rId8" Type="http://schemas.openxmlformats.org/officeDocument/2006/relationships/hyperlink" Target="https://publons.com/dashboard/records/review/" TargetMode="External" /><Relationship Id="rId9" Type="http://schemas.openxmlformats.org/officeDocument/2006/relationships/hyperlink" Target="https://content.sciendo.com/view/journals/arls/arls-overview.xml" TargetMode="External" /><Relationship Id="rId10" Type="http://schemas.openxmlformats.org/officeDocument/2006/relationships/hyperlink" Target="https://content.sciendo.com/view/journals/arls/arls-overview.xml" TargetMode="External" /><Relationship Id="rId11" Type="http://schemas.openxmlformats.org/officeDocument/2006/relationships/hyperlink" Target="https://content.sciendo.com/view/journals/arls/arls-overview.xml" TargetMode="External" /><Relationship Id="rId12" Type="http://schemas.openxmlformats.org/officeDocument/2006/relationships/hyperlink" Target="https://content.sciendo.com/view/journals/arls/arls-overview.xml" TargetMode="External" /><Relationship Id="rId13" Type="http://schemas.openxmlformats.org/officeDocument/2006/relationships/hyperlink" Target="https://content.sciendo.com/view/journals/arls/arls-overview.xml" TargetMode="External" /><Relationship Id="rId14" Type="http://schemas.openxmlformats.org/officeDocument/2006/relationships/hyperlink" Target="https://content.sciendo.com/view/journals/arls/arls-overview.xml" TargetMode="External" /><Relationship Id="rId15" Type="http://schemas.openxmlformats.org/officeDocument/2006/relationships/hyperlink" Target="https://www.journalguide.com/journals/genetika-belgrade" TargetMode="External" /><Relationship Id="rId16" Type="http://schemas.openxmlformats.org/officeDocument/2006/relationships/hyperlink" Target="https://pubs.acs.org/journal/jafcau" TargetMode="External" /><Relationship Id="rId17" Type="http://schemas.openxmlformats.org/officeDocument/2006/relationships/hyperlink" Target="https://ifst.onlinelibrary.wiley.com/journal/17454549" TargetMode="External" /><Relationship Id="rId18" Type="http://schemas.openxmlformats.org/officeDocument/2006/relationships/hyperlink" Target="https://www.tandfonline.com/toc/gnpl20/current" TargetMode="External" /><Relationship Id="rId19" Type="http://schemas.openxmlformats.org/officeDocument/2006/relationships/hyperlink" Target="https://content.sciendo.com/view/journals/aucft/aucft-overview.xml" TargetMode="External" /><Relationship Id="rId20" Type="http://schemas.openxmlformats.org/officeDocument/2006/relationships/hyperlink" Target="https://content.sciendo.com/view/journals/aucft/aucft-overview.xml" TargetMode="External" /><Relationship Id="rId21" Type="http://schemas.openxmlformats.org/officeDocument/2006/relationships/hyperlink" Target="https://content.sciendo.com/view/journals/aucft/aucft-overview.xml" TargetMode="External" /><Relationship Id="rId22" Type="http://schemas.openxmlformats.org/officeDocument/2006/relationships/hyperlink" Target="https://www.ierek.com/events/2nd-euromediterranean-conference-for-environmental-integration-emcei#welcome" TargetMode="External" /><Relationship Id="rId23" Type="http://schemas.openxmlformats.org/officeDocument/2006/relationships/hyperlink" Target="https://publons.com/researcher/3275898/simona-spanu/metrics/" TargetMode="External" /><Relationship Id="rId24" Type="http://schemas.openxmlformats.org/officeDocument/2006/relationships/hyperlink" Target="https://publons.com/researcher/3275898/simona-spanu/metrics/" TargetMode="External" /><Relationship Id="rId25" Type="http://schemas.openxmlformats.org/officeDocument/2006/relationships/hyperlink" Target="https://ifst.onlinelibrary.wiley.com/journal/17454549" TargetMode="External" /><Relationship Id="rId26" Type="http://schemas.openxmlformats.org/officeDocument/2006/relationships/hyperlink" Target="https://content.sciendo.com/view/journals/aucft/aucft-overview.xml" TargetMode="External" /><Relationship Id="rId27" Type="http://schemas.openxmlformats.org/officeDocument/2006/relationships/hyperlink" Target="http://webbut.unitbv.ro/bulletin/Series%20II/Series%20II.html" TargetMode="External" /><Relationship Id="rId28" Type="http://schemas.openxmlformats.org/officeDocument/2006/relationships/hyperlink" Target="http://webbut.unitbv.ro/bulletin/Series%20II/Series%20II.html" TargetMode="External" /><Relationship Id="rId29" Type="http://schemas.openxmlformats.org/officeDocument/2006/relationships/hyperlink" Target="http://webbut.unitbv.ro/bulletin/Series%20II/Series%20II.html" TargetMode="External" /><Relationship Id="rId30" Type="http://schemas.openxmlformats.org/officeDocument/2006/relationships/hyperlink" Target="http://webbut.unitbv.ro/bulletin/Series%20II/Series%20II.html" TargetMode="External" /><Relationship Id="rId31" Type="http://schemas.openxmlformats.org/officeDocument/2006/relationships/hyperlink" Target="https://www.journals.elsevier.com/journal-of-functional-foods" TargetMode="External" /><Relationship Id="rId32" Type="http://schemas.openxmlformats.org/officeDocument/2006/relationships/hyperlink" Target="https://content.sciendo.com/view/journals/aucft/aucft-overview.xml"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ite.conferences.ulbsibiu.ro/isatt/committee.php" TargetMode="External" /><Relationship Id="rId2" Type="http://schemas.openxmlformats.org/officeDocument/2006/relationships/hyperlink" Target="http://knowinfood.grants.ulbsibiu.ro/en_GB/" TargetMode="External" /><Relationship Id="rId3" Type="http://schemas.openxmlformats.org/officeDocument/2006/relationships/hyperlink" Target="https://www.spaat4food.com/index.php" TargetMode="External" /><Relationship Id="rId4" Type="http://schemas.openxmlformats.org/officeDocument/2006/relationships/hyperlink" Target="https://www.spaat4food.com/index.php" TargetMode="External" /><Relationship Id="rId5" Type="http://schemas.openxmlformats.org/officeDocument/2006/relationships/hyperlink" Target="http://www.winery2019.com/" TargetMode="External" /><Relationship Id="rId6" Type="http://schemas.openxmlformats.org/officeDocument/2006/relationships/hyperlink" Target="http://knowinfood.grants.ulbsibiu.ro/en_GB/" TargetMode="External" /><Relationship Id="rId7" Type="http://schemas.openxmlformats.org/officeDocument/2006/relationships/hyperlink" Target="http://knowinfood.grants.ulbsibiu.ro/en_GB/" TargetMode="External" /><Relationship Id="rId8" Type="http://schemas.openxmlformats.org/officeDocument/2006/relationships/hyperlink" Target="https://www.spaat4food.com/index.php"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www.madr.ro/docs/cercetare/2019/formular-7-castigatori-necastigatori-ader2022.pdf" TargetMode="External" /><Relationship Id="rId2" Type="http://schemas.openxmlformats.org/officeDocument/2006/relationships/hyperlink" Target="https://www.madr.ro/docs/cercetare/2019/formular-7-castigatori-necastigatori-ader2022.pdf" TargetMode="External" /><Relationship Id="rId3" Type="http://schemas.openxmlformats.org/officeDocument/2006/relationships/hyperlink" Target="http://www.cnfis.ro/wp-content/uploads/2019/04/Rezultate_finale-FDI2019-lista_proiecte_domenii_site.pdf" TargetMode="External" /><Relationship Id="rId4" Type="http://schemas.openxmlformats.org/officeDocument/2006/relationships/hyperlink" Target="http://www.cnfis.ro/wp-content/uploads/2019/04/Rezultate_finale-FDI2019-lista_proiecte_domenii_site.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link.springer.com/article/10.1007/s00704-018-2594-2" TargetMode="External" /><Relationship Id="rId2" Type="http://schemas.openxmlformats.org/officeDocument/2006/relationships/hyperlink" Target="http://www.rrp.infim.ro/2019/AN71507.pdf" TargetMode="External" /><Relationship Id="rId3" Type="http://schemas.openxmlformats.org/officeDocument/2006/relationships/hyperlink" Target="https://www.mdpi.com/journal/coatings/special_issues/surf_modif_cellul_fibres"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ms-my.facebook.com/events/lucian-blaga-university-of-sibiu/histories-of-food-in-central-east-europe/1363073620527043/" TargetMode="External" /><Relationship Id="rId2" Type="http://schemas.openxmlformats.org/officeDocument/2006/relationships/hyperlink" Target="https://www.iucn.org/regions/eastern-europe-and-central-asia/events/regional-conservation-forum-2019" TargetMode="External" /><Relationship Id="rId3" Type="http://schemas.openxmlformats.org/officeDocument/2006/relationships/hyperlink" Target="http://cercetare.ulbsibiu.ro/NoapteaCercetatorilor/NC2019/ProgramNC2019lung.pdf" TargetMode="External" /><Relationship Id="rId4" Type="http://schemas.openxmlformats.org/officeDocument/2006/relationships/hyperlink" Target="http://noapteacercetatorilor.ro/wp-content/uploads/2019/09/Program-final-NC-2019_varianta-lunga_final.pdf" TargetMode="External" /><Relationship Id="rId5" Type="http://schemas.openxmlformats.org/officeDocument/2006/relationships/hyperlink" Target="http://cercetare.ulbsibiu.ro/nc.html" TargetMode="External" /><Relationship Id="rId6" Type="http://schemas.openxmlformats.org/officeDocument/2006/relationships/hyperlink" Target="http://noapteacercetatorilor.ro/wp-content/uploads/2019/09/Program-final-NC-2019_varianta-lunga_final.pdf" TargetMode="External" /><Relationship Id="rId7" Type="http://schemas.openxmlformats.org/officeDocument/2006/relationships/hyperlink" Target="http://cercetare.ulbsibiu.ro/NoapteaCercetatorilor/NC2019/ProgramNC2019lung.pdf" TargetMode="External" /><Relationship Id="rId8" Type="http://schemas.openxmlformats.org/officeDocument/2006/relationships/hyperlink" Target="http://cercetare.ulbsibiu.ro/NoapteaCercetatorilor/NC2019/ProgramNC2019scurt.pdf" TargetMode="External" /><Relationship Id="rId9" Type="http://schemas.openxmlformats.org/officeDocument/2006/relationships/hyperlink" Target="http://cercetare.ulbsibiu.ro/NoapteaCercetatorilor/NC2018/Program%20NC%202018--scurt.pdf" TargetMode="External" /><Relationship Id="rId10" Type="http://schemas.openxmlformats.org/officeDocument/2006/relationships/hyperlink" Target="http://cercetare.ulbsibiu.ro/NoapteaCercetatorilor/NC2019" TargetMode="External" /><Relationship Id="rId11" Type="http://schemas.openxmlformats.org/officeDocument/2006/relationships/hyperlink" Target="http://cercetare.ulbsibiu.ro/nc.html" TargetMode="External" /><Relationship Id="rId12" Type="http://schemas.openxmlformats.org/officeDocument/2006/relationships/hyperlink" Target="https://www.ulbsibiu.ro/news/noaptea-cercetatorilor-la-universitatea-lucian-blaga-din-sibiu/" TargetMode="External" /><Relationship Id="rId13" Type="http://schemas.openxmlformats.org/officeDocument/2006/relationships/hyperlink" Target="https://www.spaat4food.com/index.php" TargetMode="External" /><Relationship Id="rId14" Type="http://schemas.openxmlformats.org/officeDocument/2006/relationships/hyperlink" Target="http://cercetare.ulbsibiu.ro/NoapteaCercetatorilor/NC2019/ProgramNC2019scurt.pdf" TargetMode="External" /><Relationship Id="rId15" Type="http://schemas.openxmlformats.org/officeDocument/2006/relationships/hyperlink" Target="https://evenimentemuzeale.ro/eveniment-cultural/sibiu-conferinta-internationala-tehnici-si-metode-inovative-pentru-ocrotirea-patrimoniului-cultural-eticch/" TargetMode="External" /><Relationship Id="rId16" Type="http://schemas.openxmlformats.org/officeDocument/2006/relationships/hyperlink" Target="http://www.nipne.ro/indico/conferenceDisplay.py?confId=395" TargetMode="External" /><Relationship Id="rId17" Type="http://schemas.openxmlformats.org/officeDocument/2006/relationships/hyperlink" Target="http://cercetare.ulbsibiu.ro/nc.html" TargetMode="External" /><Relationship Id="rId18" Type="http://schemas.openxmlformats.org/officeDocument/2006/relationships/hyperlink" Target="http://cercetare.ulbsibiu.ro/nc.html" TargetMode="External" /><Relationship Id="rId19" Type="http://schemas.openxmlformats.org/officeDocument/2006/relationships/hyperlink" Target="http://www.bio-antioxidants2019.com/" TargetMode="External" /><Relationship Id="rId20" Type="http://schemas.openxmlformats.org/officeDocument/2006/relationships/hyperlink" Target="http://pim.itim-cj.ro/" TargetMode="External" /><Relationship Id="rId21" Type="http://schemas.openxmlformats.org/officeDocument/2006/relationships/hyperlink" Target="https://proinvent.utcluj.ro/" TargetMode="External" /><Relationship Id="rId22" Type="http://schemas.openxmlformats.org/officeDocument/2006/relationships/hyperlink" Target="http://www.euroinvent.org/" TargetMode="External" /><Relationship Id="rId23" Type="http://schemas.openxmlformats.org/officeDocument/2006/relationships/hyperlink" Target="http://ini.tuiasi.ro/salon/" TargetMode="External" /><Relationship Id="rId24" Type="http://schemas.openxmlformats.org/officeDocument/2006/relationships/hyperlink" Target="http://cercetare.ulbsibiu.ro/nc.html" TargetMode="External" /><Relationship Id="rId25" Type="http://schemas.openxmlformats.org/officeDocument/2006/relationships/hyperlink" Target="http://www.euroaliment.ugal.ro/euro-aliment_2019.htm" TargetMode="External" /><Relationship Id="rId26" Type="http://schemas.openxmlformats.org/officeDocument/2006/relationships/hyperlink" Target="http://cercetare.ulbsibiu.ro/NoapteaCercetatorilor/NC2019/ProgramNC2019lung.pdf" TargetMode="External" /><Relationship Id="rId27" Type="http://schemas.openxmlformats.org/officeDocument/2006/relationships/hyperlink" Target="http://riccce21.chimie.upb.ro/program/full-program/" TargetMode="External" /><Relationship Id="rId28" Type="http://schemas.openxmlformats.org/officeDocument/2006/relationships/hyperlink" Target="http://www.teme.ugal.ro/" TargetMode="External" /><Relationship Id="rId29" Type="http://schemas.openxmlformats.org/officeDocument/2006/relationships/hyperlink" Target="http://cercetare.ulbsibiu.ro/nc.html" TargetMode="External" /><Relationship Id="rId30" Type="http://schemas.openxmlformats.org/officeDocument/2006/relationships/hyperlink" Target="http://cercetare.ulbsibiu.ro/nc.html" TargetMode="External" /><Relationship Id="rId31" Type="http://schemas.openxmlformats.org/officeDocument/2006/relationships/hyperlink" Target="http://cercetare.ulbsibiu.ro/nc.html" TargetMode="External" /><Relationship Id="rId32" Type="http://schemas.openxmlformats.org/officeDocument/2006/relationships/hyperlink" Target="http://cercetare.ulbsibiu.ro/nc.html" TargetMode="External" /><Relationship Id="rId33" Type="http://schemas.openxmlformats.org/officeDocument/2006/relationships/hyperlink" Target="http://www.noapteacercetatorilor.ro/" TargetMode="External" /><Relationship Id="rId34" Type="http://schemas.openxmlformats.org/officeDocument/2006/relationships/hyperlink" Target="http://www.tourism-geography.eu/" TargetMode="External" /><Relationship Id="rId35" Type="http://schemas.openxmlformats.org/officeDocument/2006/relationships/hyperlink" Target="http://ebeec.ihu.gr/documents/oldConferences/Conference_Program_2019.pdf" TargetMode="External" /><Relationship Id="rId36" Type="http://schemas.openxmlformats.org/officeDocument/2006/relationships/hyperlink" Target="http://cercetare.ulbsibiu.ro/nc.html" TargetMode="External" /><Relationship Id="rId37" Type="http://schemas.openxmlformats.org/officeDocument/2006/relationships/hyperlink" Target="http://www.euroaliment.ugal.ro/euro-aliment_2019.htm" TargetMode="External" /><Relationship Id="rId38" Type="http://schemas.openxmlformats.org/officeDocument/2006/relationships/hyperlink" Target="http://cercetare.ulbsibiu.ro/NoapteaCercetatorilor/NC2019" TargetMode="External" /><Relationship Id="rId39" Type="http://schemas.openxmlformats.org/officeDocument/2006/relationships/hyperlink" Target="http://cercetare.ulbsibiu.ro/nc.html" TargetMode="External" /><Relationship Id="rId40" Type="http://schemas.openxmlformats.org/officeDocument/2006/relationships/hyperlink" Target="http://cercetare.ulbsibiu.ro/NoapteaCercetatorilor/NC2019/ProgramNC2019lung.pdf" TargetMode="External" /><Relationship Id="rId41" Type="http://schemas.openxmlformats.org/officeDocument/2006/relationships/hyperlink" Target="http://cercetare.ulbsibiu.ro/NoapteaCercetatorilor/NC2019/ProgramNC2019lung.pdf" TargetMode="External" /><Relationship Id="rId42" Type="http://schemas.openxmlformats.org/officeDocument/2006/relationships/hyperlink" Target="http://cercetare.ulbsibiu.ro/NoapteaCercetatorilor/NC2019/ProgramNC2019lung.pdf" TargetMode="External" /><Relationship Id="rId43" Type="http://schemas.openxmlformats.org/officeDocument/2006/relationships/hyperlink" Target="https://easychair.org/smart-program/IECS2019/"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rombio.org/" TargetMode="External" /><Relationship Id="rId2" Type="http://schemas.openxmlformats.org/officeDocument/2006/relationships/hyperlink" Target="https://www.e-repository.org/rbl/vol.24/iss.1/1.pdf" TargetMode="External" /><Relationship Id="rId3" Type="http://schemas.openxmlformats.org/officeDocument/2006/relationships/hyperlink" Target="https://romanianbiotechnologicalletters.files.wordpress.com/2018/02/oancea-et-al.pdf" TargetMode="External" /><Relationship Id="rId4" Type="http://schemas.openxmlformats.org/officeDocument/2006/relationships/hyperlink" Target="http://www.revmaterialeplastice.ro/pdf/8%20CONSTANTINESCU%20M%201%2019.pdf" TargetMode="External" /><Relationship Id="rId5" Type="http://schemas.openxmlformats.org/officeDocument/2006/relationships/hyperlink" Target="https://www.revmaterialeplastice.ro/Articles.asp?ID=5259" TargetMode="External" /><Relationship Id="rId6" Type="http://schemas.openxmlformats.org/officeDocument/2006/relationships/hyperlink" Target="http://www.eemj.icpm.tuiasi.ro/pdfs/vol18/no8/full/6_248_Favier_18.pdf" TargetMode="External" /><Relationship Id="rId7" Type="http://schemas.openxmlformats.org/officeDocument/2006/relationships/hyperlink" Target="https://www.rombio.org/" TargetMode="External" /><Relationship Id="rId8" Type="http://schemas.openxmlformats.org/officeDocument/2006/relationships/hyperlink" Target="https://journals.sagepub.com/doi/full/10.1177/0013124517716259" TargetMode="External" /><Relationship Id="rId9" Type="http://schemas.openxmlformats.org/officeDocument/2006/relationships/hyperlink" Target="https://journals.sagepub.com/doi/full/10.1177/0013124517716259"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managementjournal.usamv.ro/pdf/vol.19_3/volume_19_3_2019.pdf" TargetMode="External" /><Relationship Id="rId2" Type="http://schemas.openxmlformats.org/officeDocument/2006/relationships/hyperlink" Target="http://managementjournal.usamv.ro/pdf/vol.19_3/volume_19_3_2019.pdf" TargetMode="External" /><Relationship Id="rId3" Type="http://schemas.openxmlformats.org/officeDocument/2006/relationships/hyperlink" Target="http://managementjournal.usamv.ro/pdf/vol.19_3/volume_19_3_2019.pdf" TargetMode="External" /><Relationship Id="rId4" Type="http://schemas.openxmlformats.org/officeDocument/2006/relationships/hyperlink" Target="http://managementjournal.usamv.ro/pdf/vol.19_3/volume_19_3_2019.pdf" TargetMode="External" /><Relationship Id="rId5" Type="http://schemas.openxmlformats.org/officeDocument/2006/relationships/hyperlink" Target="http://managementjournal.usamv.ro/pdf/vol.19_3/volume_19_3_2019.pdf" TargetMode="External" /><Relationship Id="rId6" Type="http://schemas.openxmlformats.org/officeDocument/2006/relationships/hyperlink" Target="http://managementjournal.usamv.ro/pdf/vol.19_2/Art5.pdf" TargetMode="External" /><Relationship Id="rId7" Type="http://schemas.openxmlformats.org/officeDocument/2006/relationships/hyperlink" Target="http://animalsciencejournal.usamv.ro/pdf/2019/issue_2/Art27.pdf" TargetMode="External" /><Relationship Id="rId8" Type="http://schemas.openxmlformats.org/officeDocument/2006/relationships/hyperlink" Target="http://managementjournal.usamv.ro/pdf/vol.19_4/volume_19_4_2019.pdf" TargetMode="External" /><Relationship Id="rId9" Type="http://schemas.openxmlformats.org/officeDocument/2006/relationships/hyperlink" Target="http://pubs.ub.ro/?pg=revues&amp;rev=cscc6&amp;num=201904&amp;vol=4&amp;aid=4959" TargetMode="External" /><Relationship Id="rId10" Type="http://schemas.openxmlformats.org/officeDocument/2006/relationships/hyperlink" Target="http://pubs.ub.ro/?pg=revues&amp;rev=cscc6&amp;num=201901&amp;vol=1&amp;aid=4843" TargetMode="External" /><Relationship Id="rId11" Type="http://schemas.openxmlformats.org/officeDocument/2006/relationships/hyperlink" Target="https://pdfs.semanticscholar.org/4322/a99500da7a7f6b255d5fac1ea84f505022bc.pdf" TargetMode="External" /><Relationship Id="rId12" Type="http://schemas.openxmlformats.org/officeDocument/2006/relationships/hyperlink" Target="https://www.scopus.com/authid/detail.uri?authorId=46462097300" TargetMode="External" /><Relationship Id="rId13" Type="http://schemas.openxmlformats.org/officeDocument/2006/relationships/hyperlink" Target="http://webbut.unitbv.ro/bulletin/Series%20II/2019/BULETIN%20I/06_Constantinescu.pdf" TargetMode="External" /><Relationship Id="rId14" Type="http://schemas.openxmlformats.org/officeDocument/2006/relationships/hyperlink" Target="http://managementjournal.usamv.ro/pdf/vol.19_1/volume_19_1_2019.pdf" TargetMode="External" /><Relationship Id="rId15" Type="http://schemas.openxmlformats.org/officeDocument/2006/relationships/hyperlink" Target="http://managementjournal.usamv.ro/pdf/vol.19_1/volume_19_1_2019.pdf" TargetMode="External" /><Relationship Id="rId16" Type="http://schemas.openxmlformats.org/officeDocument/2006/relationships/hyperlink" Target="http://managementjournal.usamv.ro/pdf/vol.19_1/volume_19_1_2019.pdf" TargetMode="External" /><Relationship Id="rId17" Type="http://schemas.openxmlformats.org/officeDocument/2006/relationships/hyperlink" Target="http://managementjournal.usamv.ro/pdf/vol.19_1/volume_19_1_2019.pdf" TargetMode="External" /><Relationship Id="rId18" Type="http://schemas.openxmlformats.org/officeDocument/2006/relationships/hyperlink" Target="http://pubs.ub.ro/?pg=revues&amp;rev=cscc6&amp;num=201903&amp;vol=3&amp;aid=4943" TargetMode="External" /><Relationship Id="rId19" Type="http://schemas.openxmlformats.org/officeDocument/2006/relationships/hyperlink" Target="http://webbut.unitbv.ro/Bulletin/Series%20II/Contents_II_1_2019.html" TargetMode="External" /><Relationship Id="rId20" Type="http://schemas.openxmlformats.org/officeDocument/2006/relationships/hyperlink" Target="https://pdfs.semanticscholar.org/4322/a99500da7a7f6b255d5fac1ea84f505022bc.pdf" TargetMode="External" /><Relationship Id="rId21" Type="http://schemas.openxmlformats.org/officeDocument/2006/relationships/hyperlink" Target="https://apps.webofknowledge.com/full_record.do?product=UA&amp;search_mode=GeneralSearch&amp;qid=5&amp;SID=F3SOD6mRdlHhbTphPgS&amp;page=1&amp;doc=2" TargetMode="External" /><Relationship Id="rId22" Type="http://schemas.openxmlformats.org/officeDocument/2006/relationships/hyperlink" Target="https://www.bioresearch.ro/2019-1/021-026-AUOFB.26.1.2019-STANCA-MOISE.C.-Lepidopteran.species.pdf" TargetMode="External" /><Relationship Id="rId23" Type="http://schemas.openxmlformats.org/officeDocument/2006/relationships/hyperlink" Target="https://apps.webofknowledge.com/full_record.do?product=UA&amp;search_mode=GeneralSearch&amp;qid=5&amp;SID=F3SOD6mRdlHhbTphPgS&amp;page=1&amp;doc=3" TargetMode="External" /><Relationship Id="rId24" Type="http://schemas.openxmlformats.org/officeDocument/2006/relationships/hyperlink" Target="https://www.researchgate.net/profile/Cristina_Stanca_Moise/publication/339337351_THE_INSECTS_ABUNDANCE_MONITORING_IN_A_MEADOW_FROM_MARITA_VILLAGE_VALCEA_COUNTY_ROMANIA/links/5e4c1543a6fdccd965b0a19a/THE-INSECTS-ABUNDANCE-MONITORING-IN-A-MEADOW-FROM-MARITA-VILLAGE-VALCEA-COUNTY-ROMANIA.pdf" TargetMode="External" /><Relationship Id="rId25" Type="http://schemas.openxmlformats.org/officeDocument/2006/relationships/hyperlink" Target="https://www.researchgate.net/profile/Cristina_Stanca_Moise/publication/339337351_THE_INSECTS_ABUNDANCE_MONITORING_IN_A_MEADOW_FROM_MARITA_VILLAGE_VALCEA_COUNTY_ROMANIA/links/5e4c1543a6fdccd965b0a19a/THE-INSECTS-ABUNDANCE-MONITORING-IN-A-MEADOW-FROM-MARITA-VILLAGE-VALCEA-COUNTY-ROMANIA.pdf" TargetMode="External" /><Relationship Id="rId26" Type="http://schemas.openxmlformats.org/officeDocument/2006/relationships/hyperlink" Target="https://www.researchgate.net/profile/Valerii_Koliada2/publication/337544822_USAMV_SP_volume_19_1_2019_page_241-247/links/5ddd40ae92851c83644a70cd/USAMV-SP-volume-19-1-2019-page-241-247." TargetMode="External" /><Relationship Id="rId27" Type="http://schemas.openxmlformats.org/officeDocument/2006/relationships/hyperlink" Target="https://www.scopus.com/record/display.uri?eid=2-s2.0-85079648775&amp;origin=resultslist&amp;sort=plf-f&amp;src=s&amp;st1=Stanc%C4%83+Moise+&amp;st2=&amp;sid=a258b558d218fad95fa02cb61e6653a2&amp;sot=b&amp;sdt=b&amp;sl=26&amp;s=AUTHOR-NAME%28Stanc%C4%83+Moise+%29&amp;relpos=0&amp;citeCnt=0&amp;searchTerm" TargetMode="External" /><Relationship Id="rId28" Type="http://schemas.openxmlformats.org/officeDocument/2006/relationships/hyperlink" Target="http://olteniastudiisicomunicaristiintelenaturii.ro/cont/35_1/III.%20ANIMAL%20BIOLOGY%20III.a.%20INVERTEBRATES%20VARIOUS/16.%203%20Moise%20Nev.%20pt.%20publicat%202019.pdf" TargetMode="External" /><Relationship Id="rId29" Type="http://schemas.openxmlformats.org/officeDocument/2006/relationships/hyperlink" Target="http://olteniastudiisicomunicaristiintelenaturii.ro/cont/35_2/III.%20ANIMAL%20BIOLOGY%20III.a.%20INVERTEBRATES%20VARIOUS/15.%204%20Moise%20Nev.%20pt.%20publicat.pd" TargetMode="External" /><Relationship Id="rId30" Type="http://schemas.openxmlformats.org/officeDocument/2006/relationships/hyperlink" Target="http://olteniastudiisicomunicaristiintelenaturii.ro/cont/35_1/III.%20ANIMAL%20BIOLOGY%20III.a.%20INVERTEBRATES%20VARIOUS/16.%203%20Moise%20Nev.%20pt.%20publicat%202019.pdf" TargetMode="External" /><Relationship Id="rId31" Type="http://schemas.openxmlformats.org/officeDocument/2006/relationships/hyperlink" Target="http://managementjournal.usamv.ro/pdf/vol.19_3/Art53.pdf" TargetMode="External" /><Relationship Id="rId32" Type="http://schemas.openxmlformats.org/officeDocument/2006/relationships/hyperlink" Target="javascript:void(0)" TargetMode="External" /><Relationship Id="rId33" Type="http://schemas.openxmlformats.org/officeDocument/2006/relationships/hyperlink" Target="javascript:void(0)" TargetMode="External" /><Relationship Id="rId34" Type="http://schemas.openxmlformats.org/officeDocument/2006/relationships/hyperlink" Target="http://olteniastudiisicomunicaristiintelenaturii.ro/cont/35_2/II.%20VEGETAL%20BIOLOGY/8.%20George%20Moise%20pt.%20publicatbot.pdf" TargetMode="External" /><Relationship Id="rId35" Type="http://schemas.openxmlformats.org/officeDocument/2006/relationships/hyperlink" Target="http://olteniastudiisicomunicaristiintelenaturii.ro/cont/35_2/III.%20ANIMAL%20BIOLOGY%20III.a.%20INVERTEBRATES%20VARIOUS/12.%201%20Moise%20Nev.%20pt.%20publicat.pdf" TargetMode="External" /><Relationship Id="rId36" Type="http://schemas.openxmlformats.org/officeDocument/2006/relationships/hyperlink" Target="http://managementjournal.usamv.ro/pdf/vol.19_3/Art53.pdf" TargetMode="External" /><Relationship Id="rId37" Type="http://schemas.openxmlformats.org/officeDocument/2006/relationships/hyperlink" Target="http://olteniastudiisicomunicaristiintelenaturii.ro/cont/35_2/II.%20VEGETAL%20BIOLOGY/8.%20George%20Moise%20pt.%20publicatbot.pdf" TargetMode="External" /><Relationship Id="rId38" Type="http://schemas.openxmlformats.org/officeDocument/2006/relationships/hyperlink" Target="http://olteniastudiisicomunicaristiintelenaturii.ro/cont/35_2/III.%20ANIMAL%20BIOLOGY%20III.a.%20INVERTEBRATES%20VARIOUS/12.%201%20Moise%20Nev.%20pt.%20publicat.pdf" TargetMode="External" /><Relationship Id="rId39" Type="http://schemas.openxmlformats.org/officeDocument/2006/relationships/hyperlink" Target="http://managementjournal.usamv.ro/pdf/vol.19_3/volume_19_3_2019.pdf" TargetMode="External" /><Relationship Id="rId40" Type="http://schemas.openxmlformats.org/officeDocument/2006/relationships/hyperlink" Target="http://managementjournal.usamv.ro/pdf/vol.19_3/volume_19_3_2019.pdf" TargetMode="External" /><Relationship Id="rId41" Type="http://schemas.openxmlformats.org/officeDocument/2006/relationships/hyperlink" Target="http://managementjournal.usamv.ro/pdf/vol.19_3/volume_19_3_2019.pdf" TargetMode="External" /><Relationship Id="rId42" Type="http://schemas.openxmlformats.org/officeDocument/2006/relationships/hyperlink" Target="http://managementjournal.usamv.ro/pdf/vol.19_1/Art67.pdf" TargetMode="External" /><Relationship Id="rId43" Type="http://schemas.openxmlformats.org/officeDocument/2006/relationships/hyperlink" Target="http://managementjournal.usamv.ro/pdf/vol.19_1/Art68.pdf" TargetMode="External" /><Relationship Id="rId44" Type="http://schemas.openxmlformats.org/officeDocument/2006/relationships/hyperlink" Target="http://managementjournal.usamv.ro/index.php/scientific-papers/current/8-administrative/1815-scientific-papers-series-management-economic-engineering-in-agriculture-and-rural-development-vol-19-issue-4" TargetMode="External" /><Relationship Id="rId45" Type="http://schemas.openxmlformats.org/officeDocument/2006/relationships/hyperlink" Target="http://managementjournal.usamv.ro/index.php/scientific-papers/current/8-administrative/1815-scientific-papers-series-management-economic-engineering-in-agriculture-and-rural-development-vol-19-issue-4" TargetMode="External" /><Relationship Id="rId46" Type="http://schemas.openxmlformats.org/officeDocument/2006/relationships/hyperlink" Target="https://doi.org/10.31926/but.fwiafe.2019.12.61.1.11" TargetMode="External" /><Relationship Id="rId47" Type="http://schemas.openxmlformats.org/officeDocument/2006/relationships/hyperlink" Target="http://webbut.unitbv.ro/bulletin/Series%20II/2019/BULETIN%20I%20PDF/11.%20Tita%20et%20al.%20-%2010.07.2019%20-%20EM.pdf" TargetMode="External" /><Relationship Id="rId48" Type="http://schemas.openxmlformats.org/officeDocument/2006/relationships/hyperlink" Target="https://www.scopus.com/authid/detail.uri?authorId=46462097300" TargetMode="External" /><Relationship Id="rId49" Type="http://schemas.openxmlformats.org/officeDocument/2006/relationships/hyperlink" Target="https://www.scopus.com/authid/detail.uri?authorId=46462097300" TargetMode="External" /><Relationship Id="rId50" Type="http://schemas.openxmlformats.org/officeDocument/2006/relationships/hyperlink" Target="http://webbut.unitbv.ro/bulletin/Series%20II/2019/BULETIN%20I/06_Constantinescu.pdf" TargetMode="External" /><Relationship Id="rId5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ciem.energ.pub.ro/index.html" TargetMode="External" /><Relationship Id="rId2" Type="http://schemas.openxmlformats.org/officeDocument/2006/relationships/hyperlink" Target="https://doi.org/10.1109/CIEM46456.2019.8937640" TargetMode="External" /><Relationship Id="rId3" Type="http://schemas.openxmlformats.org/officeDocument/2006/relationships/hyperlink" Target="https://www.bsu.edu.ru/bsu/science/ils/en/" TargetMode="External" /><Relationship Id="rId4" Type="http://schemas.openxmlformats.org/officeDocument/2006/relationships/hyperlink" Target="https://www.atlantis-press.com/proceedings/isils-19/125923855" TargetMode="External" /><Relationship Id="rId5" Type="http://schemas.openxmlformats.org/officeDocument/2006/relationships/hyperlink" Target="https://doi.org/10.1051/matecconf/201929014003" TargetMode="External" /><Relationship Id="rId6" Type="http://schemas.openxmlformats.org/officeDocument/2006/relationships/hyperlink" Target="https://www.sgem.org/index.php/elibrary?view=publication&amp;task=show&amp;id=6418" TargetMode="External" /><Relationship Id="rId7" Type="http://schemas.openxmlformats.org/officeDocument/2006/relationships/hyperlink" Target="http://site.conferences.ulbsibiu.ro/brcebe/" TargetMode="External" /><Relationship Id="rId8" Type="http://schemas.openxmlformats.org/officeDocument/2006/relationships/hyperlink" Target="http://site.conferences.ulbsibiu.ro/brcebe/" TargetMode="External" /><Relationship Id="rId9" Type="http://schemas.openxmlformats.org/officeDocument/2006/relationships/hyperlink" Target="http://site.conferences.ulbsibiu.ro/brcebe/Programe_Conference_BRCEBE_ICEBE_Sibiu_16-19_10_2019.pdf" TargetMode="External" /><Relationship Id="rId10" Type="http://schemas.openxmlformats.org/officeDocument/2006/relationships/hyperlink" Target="http://site.conferences.ulbsibiu.ro/brcebe/Programe_Conference_BRCEBE_ICEBE_Sibiu_16-19_10_2019.pdf" TargetMode="External" /><Relationship Id="rId11" Type="http://schemas.openxmlformats.org/officeDocument/2006/relationships/hyperlink" Target="http://conferences.ulbsibiu.ro/brcebe/" TargetMode="External" /><Relationship Id="rId12" Type="http://schemas.openxmlformats.org/officeDocument/2006/relationships/hyperlink" Target="http://conferences.ulbsibiu.ro/brcebe/" TargetMode="External" /><Relationship Id="rId13" Type="http://schemas.openxmlformats.org/officeDocument/2006/relationships/hyperlink" Target="https://doi.org/10.1051/matecconf/201929005005" TargetMode="External" /><Relationship Id="rId14" Type="http://schemas.openxmlformats.org/officeDocument/2006/relationships/hyperlink" Target="http://site.conferences.ulbsibiu.ro/mse/" TargetMode="External" /><Relationship Id="rId15" Type="http://schemas.openxmlformats.org/officeDocument/2006/relationships/hyperlink" Target="https://sesam2019.insemex.ro/" TargetMode="External" /><Relationship Id="rId16" Type="http://schemas.openxmlformats.org/officeDocument/2006/relationships/hyperlink" Target="http://site.conferences.ulbsibiu.ro/brcebe/" TargetMode="External" /><Relationship Id="rId17" Type="http://schemas.openxmlformats.org/officeDocument/2006/relationships/hyperlink" Target="https://doi.org/10.1051/matecconf/202030500069" TargetMode="External" /><Relationship Id="rId18" Type="http://schemas.openxmlformats.org/officeDocument/2006/relationships/hyperlink" Target="https://doi.org/10.1051/matecconf/201929005005" TargetMode="External" /><Relationship Id="rId19" Type="http://schemas.openxmlformats.org/officeDocument/2006/relationships/hyperlink" Target="https://www.matecconferences.org/articles/matecconf/abs/2019/39/matecconf_mse2019_05005/matecconf_mse2019_05005.html" TargetMode="External" /><Relationship Id="rId20" Type="http://schemas.openxmlformats.org/officeDocument/2006/relationships/hyperlink" Target="https://sesam2019.insemex.ro/wp-content/uploads/2019/10/SESAM-2019_Abstracts.pdf" TargetMode="External" /><Relationship Id="rId21" Type="http://schemas.openxmlformats.org/officeDocument/2006/relationships/hyperlink" Target="https://doi.org/10.1051/matecconf/202030500069" TargetMode="External" /><Relationship Id="rId22" Type="http://schemas.openxmlformats.org/officeDocument/2006/relationships/hyperlink" Target="http://site.conferences.ulbsibiu.ro/brcebe/" TargetMode="External" /><Relationship Id="rId23" Type="http://schemas.openxmlformats.org/officeDocument/2006/relationships/hyperlink" Target="http://docplayer.net/168530482-Scientific-programme.html" TargetMode="External" /><Relationship Id="rId24" Type="http://schemas.openxmlformats.org/officeDocument/2006/relationships/hyperlink" Target="https://www.filodiritto.com/benefits-your-conferences" TargetMode="External" /><Relationship Id="rId25" Type="http://schemas.openxmlformats.org/officeDocument/2006/relationships/hyperlink" Target="http://docplayer.net/168530482-Scientific-programme.ht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journals.usamvcluj.ro/index.php/promediu/article/view/13541" TargetMode="External" /><Relationship Id="rId2" Type="http://schemas.openxmlformats.org/officeDocument/2006/relationships/hyperlink" Target="https://content.sciendo.com/view/journals/agr/13/1/article-p44.xml" TargetMode="External" /><Relationship Id="rId3" Type="http://schemas.openxmlformats.org/officeDocument/2006/relationships/hyperlink" Target="http://www.cedc.ro/media/MSD/Papers/Volume%2011%20no%201%202019/3.pdf" TargetMode="External" /><Relationship Id="rId4" Type="http://schemas.openxmlformats.org/officeDocument/2006/relationships/hyperlink" Target="https://medwinpublishers.com/APCT/APCT16000150.pdf" TargetMode="External" /><Relationship Id="rId5" Type="http://schemas.openxmlformats.org/officeDocument/2006/relationships/hyperlink" Target="http://www.cedc.ro/media/MSD/Papers/Volume%2011%20no%201%202019/3.pdf" TargetMode="External" /><Relationship Id="rId6" Type="http://schemas.openxmlformats.org/officeDocument/2006/relationships/hyperlink" Target="http://www.cedc.ro/media/MSD/Papers/Volume%2011%20no%201%202019/4.pdf" TargetMode="External" /><Relationship Id="rId7" Type="http://schemas.openxmlformats.org/officeDocument/2006/relationships/hyperlink" Target="https://medwinpublishers.org/APCT/APCT16000150.pdf" TargetMode="External" /><Relationship Id="rId8" Type="http://schemas.openxmlformats.org/officeDocument/2006/relationships/hyperlink" Target="https://medwinpublishers.org/APCT/APCT16000150.pdf" TargetMode="External" /><Relationship Id="rId9" Type="http://schemas.openxmlformats.org/officeDocument/2006/relationships/hyperlink" Target="https://content.sciendo.com/view/journals/aucft/23/2/article-p193.xml?language=en" TargetMode="External" /><Relationship Id="rId10" Type="http://schemas.openxmlformats.org/officeDocument/2006/relationships/hyperlink" Target="https://www.atlantis-press.com/proceedings/isils-19/125923855" TargetMode="External" /><Relationship Id="rId11" Type="http://schemas.openxmlformats.org/officeDocument/2006/relationships/hyperlink" Target="https://www.natsci.upit.ro/media/1791/4tecucianu-and-oancea.pdf" TargetMode="External" /><Relationship Id="rId12" Type="http://schemas.openxmlformats.org/officeDocument/2006/relationships/hyperlink" Target="http://www.ejaet.com/PDF/6-8/EJAET-6-8-1-10" TargetMode="External" /><Relationship Id="rId13" Type="http://schemas.openxmlformats.org/officeDocument/2006/relationships/hyperlink" Target="http://www.irbis-nbuv.gov.ua/cgi-bin/irbis_nbuv/cgiirbis_64.exe?C21COM=2&amp;I21DBN=UJRN&amp;P21DBN=UJRN&amp;IMAGE_FILE_DOWNLOAD=1&amp;Image_file_name=PDF/VKNU_Ekon_2019_1_9.pdf" TargetMode="External" /><Relationship Id="rId14" Type="http://schemas.openxmlformats.org/officeDocument/2006/relationships/hyperlink" Target="http://bulletin-econom.univ.kiev.ua/abstracted-indexed" TargetMode="External" /><Relationship Id="rId15" Type="http://schemas.openxmlformats.org/officeDocument/2006/relationships/hyperlink" Target="http://economice.ulbsibiu.ro/revista.economica/artarchive.php#id715" TargetMode="External" /><Relationship Id="rId16" Type="http://schemas.openxmlformats.org/officeDocument/2006/relationships/hyperlink" Target="http://economice.ulbsibiu.ro/revista.economica/" TargetMode="External" /><Relationship Id="rId17" Type="http://schemas.openxmlformats.org/officeDocument/2006/relationships/hyperlink" Target="http://rosita.ro/jeat/archive/1_2019.pdf" TargetMode="External" /><Relationship Id="rId18" Type="http://schemas.openxmlformats.org/officeDocument/2006/relationships/hyperlink" Target="http://www.cedc.ro/media/MSD/Papers/Volume%2011%20no%201%202019/5.pdf" TargetMode="External" /><Relationship Id="rId19" Type="http://schemas.openxmlformats.org/officeDocument/2006/relationships/hyperlink" Target="http://rosita.ro/jeat/archive/2_2019.pdf" TargetMode="External" /><Relationship Id="rId20" Type="http://schemas.openxmlformats.org/officeDocument/2006/relationships/hyperlink" Target="https://medwinpublishers.com/IPCM/IPCM16000179.pdf" TargetMode="External" /><Relationship Id="rId21" Type="http://schemas.openxmlformats.org/officeDocument/2006/relationships/hyperlink" Target="https://medwinpublishers.com/IPCM/IPCM16000179.pdf" TargetMode="External" /><Relationship Id="rId22" Type="http://schemas.openxmlformats.org/officeDocument/2006/relationships/hyperlink" Target="http://www.cedc.ro/media/MSD/Papers/Volume%2011%20no%202%202019/8.pdf" TargetMode="External" /><Relationship Id="rId23" Type="http://schemas.openxmlformats.org/officeDocument/2006/relationships/hyperlink" Target="http://www.cedc.ro/media/MSD/Papers/Volume%2011%20no%202%202019/9.pdf" TargetMode="External" /><Relationship Id="rId24" Type="http://schemas.openxmlformats.org/officeDocument/2006/relationships/hyperlink" Target="http://www.cedc.ro/media/MSD/Papers/Volume%2011%20no%202%202019/8.pdf" TargetMode="External" /><Relationship Id="rId25" Type="http://schemas.openxmlformats.org/officeDocument/2006/relationships/hyperlink" Target="https://www.journal-of-agroalimentary.ro/Journal-of-Agroalimentary-Processes-and-Technologies-Issue_zyv.html"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www.lap-publishing.com/catalog/details/store/es/book/978-620-0-48335-5/obtaining-and-characterizing-innovative-dairy-products?search=Georgescu%20Cecilia" TargetMode="External" /><Relationship Id="rId2" Type="http://schemas.openxmlformats.org/officeDocument/2006/relationships/hyperlink" Target="https://www.lap-publishing.com/catalog/details/store/it/book/978-620-0-31345-4/obtaining-an-innovative-fermented-milk-product?search=tita%20mihaela" TargetMode="External" /><Relationship Id="rId3" Type="http://schemas.openxmlformats.org/officeDocument/2006/relationships/hyperlink" Target="https://www.lap-publishing.com/catalog/details/store/gb/book/978-620-0-48335-5/obtaining-and-characterizing-innovative-dairy-products?search=tita%20mihaela"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biblioteca.ulbsibiu.ro:8080/liberty/opac/search.do?mode=BASIC&amp;=antofie&amp;=AUTHOR&amp;=KEYWORD&amp;queryTerm=antofie%20maria&amp;=BASIC&amp;searchTarget=THIS_LIBRARY&amp;operator=AND&amp;includeNonPhysicalItems=true&amp;limit=Toate&amp;branch=Toate&amp;resourceCollection=Toate&amp;activeMenuItem=false" TargetMode="External" /><Relationship Id="rId2" Type="http://schemas.openxmlformats.org/officeDocument/2006/relationships/hyperlink" Target="http://biblioteca.ulbsibiu.ro:8080/liberty/opac/search.do?mode=BASIC&amp;=antofie&amp;=AUTHOR&amp;=KEYWORD&amp;queryTerm=antofie%20maria&amp;=BASIC&amp;searchTarget=THIS_LIBRARY&amp;operator=AND&amp;includeNonPhysicalItems=true&amp;limit=Toate&amp;branch=Toate&amp;resourceCollection=Toate&amp;activeMenuItem=false" TargetMode="External" /><Relationship Id="rId3" Type="http://schemas.openxmlformats.org/officeDocument/2006/relationships/hyperlink" Target="http://biblioteca.ulbsibiu.ro:8080/liberty/opac/search.do?mode=BASIC&amp;=antofie&amp;=AUTHOR&amp;=KEYWORD&amp;queryTerm=antofie%20maria&amp;=BASIC&amp;searchTarget=THIS_LIBRARY&amp;operator=AND&amp;includeNonPhysicalItems=true&amp;limit=Toate&amp;branch=Toate&amp;resourceCollection=Toate&amp;activeMenuItem=false" TargetMode="External" /><Relationship Id="rId4" Type="http://schemas.openxmlformats.org/officeDocument/2006/relationships/hyperlink" Target="http://biblioteca.ulbsibiu.ro:8080/liberty/opac/search.do?mode=BASIC&amp;=AUTHOR&amp;=KEYWORD&amp;queryTerm=sava%20camelia&amp;operator=AND&amp;includeNonPhysicalItems=true&amp;limit=Toate&amp;branch=Toate&amp;resourceCollection=Toate&amp;searchTarget=THIS_LIBRARY&amp;activeMenuItem=false" TargetMode="External" /><Relationship Id="rId5" Type="http://schemas.openxmlformats.org/officeDocument/2006/relationships/hyperlink" Target="http://muzeulastra.ro/editura/" TargetMode="External" /></Relationships>
</file>

<file path=xl/worksheets/sheet1.xml><?xml version="1.0" encoding="utf-8"?>
<worksheet xmlns="http://schemas.openxmlformats.org/spreadsheetml/2006/main" xmlns:r="http://schemas.openxmlformats.org/officeDocument/2006/relationships">
  <dimension ref="A2:AD56"/>
  <sheetViews>
    <sheetView tabSelected="1" zoomScale="77" zoomScaleNormal="77" zoomScalePageLayoutView="0" workbookViewId="0" topLeftCell="A1">
      <selection activeCell="E1" sqref="E1:AC16384"/>
    </sheetView>
  </sheetViews>
  <sheetFormatPr defaultColWidth="8.7109375" defaultRowHeight="15"/>
  <cols>
    <col min="1" max="1" width="12.140625" style="1" customWidth="1"/>
    <col min="2" max="2" width="42.140625" style="1" customWidth="1"/>
    <col min="3" max="3" width="17.140625" style="1" customWidth="1"/>
    <col min="4" max="4" width="12.7109375" style="1" customWidth="1"/>
    <col min="5" max="5" width="13.421875" style="1" customWidth="1"/>
    <col min="6" max="6" width="7.7109375" style="83" customWidth="1"/>
    <col min="7" max="7" width="7.7109375" style="1" customWidth="1"/>
    <col min="8" max="13" width="7.7109375" style="0" customWidth="1"/>
    <col min="14" max="14" width="9.28125" style="0" customWidth="1"/>
    <col min="15" max="25" width="7.7109375" style="0" customWidth="1"/>
    <col min="26" max="26" width="12.140625" style="0" customWidth="1"/>
    <col min="27" max="28" width="13.00390625" style="0" customWidth="1"/>
    <col min="29" max="30" width="14.140625" style="0" customWidth="1"/>
  </cols>
  <sheetData>
    <row r="2" spans="1:5" ht="24.75" customHeight="1">
      <c r="A2" s="81" t="s">
        <v>160</v>
      </c>
      <c r="B2" s="82" t="s">
        <v>370</v>
      </c>
      <c r="C2" s="199"/>
      <c r="D2" s="43"/>
      <c r="E2" s="43"/>
    </row>
    <row r="3" spans="4:30" ht="108" customHeight="1">
      <c r="D3" s="84" t="s">
        <v>193</v>
      </c>
      <c r="E3" s="84" t="s">
        <v>161</v>
      </c>
      <c r="F3" s="85"/>
      <c r="G3" s="85"/>
      <c r="H3" s="85"/>
      <c r="I3" s="85"/>
      <c r="J3" s="86"/>
      <c r="K3" s="86" t="s">
        <v>198</v>
      </c>
      <c r="L3" s="86" t="s">
        <v>198</v>
      </c>
      <c r="M3" s="86" t="s">
        <v>198</v>
      </c>
      <c r="N3" s="86"/>
      <c r="O3" s="86"/>
      <c r="P3" s="86" t="s">
        <v>198</v>
      </c>
      <c r="Q3" s="86" t="s">
        <v>198</v>
      </c>
      <c r="R3" s="86" t="s">
        <v>198</v>
      </c>
      <c r="S3" s="86" t="s">
        <v>198</v>
      </c>
      <c r="T3" s="86" t="s">
        <v>198</v>
      </c>
      <c r="U3" s="86" t="s">
        <v>198</v>
      </c>
      <c r="V3" s="86"/>
      <c r="W3" s="86"/>
      <c r="X3" s="86" t="s">
        <v>198</v>
      </c>
      <c r="Y3" s="86" t="s">
        <v>198</v>
      </c>
      <c r="AC3" s="87" t="s">
        <v>162</v>
      </c>
      <c r="AD3" s="87" t="s">
        <v>162</v>
      </c>
    </row>
    <row r="4" spans="1:30" s="4" customFormat="1" ht="86.25" customHeight="1">
      <c r="A4" s="88" t="s">
        <v>163</v>
      </c>
      <c r="B4" s="89" t="s">
        <v>22</v>
      </c>
      <c r="C4" s="89" t="s">
        <v>25</v>
      </c>
      <c r="D4" s="89" t="s">
        <v>207</v>
      </c>
      <c r="E4" s="89" t="s">
        <v>164</v>
      </c>
      <c r="F4" s="89" t="s">
        <v>165</v>
      </c>
      <c r="G4" s="89" t="s">
        <v>166</v>
      </c>
      <c r="H4" s="89" t="s">
        <v>167</v>
      </c>
      <c r="I4" s="89" t="s">
        <v>168</v>
      </c>
      <c r="J4" s="89" t="s">
        <v>169</v>
      </c>
      <c r="K4" s="89" t="s">
        <v>170</v>
      </c>
      <c r="L4" s="89" t="s">
        <v>171</v>
      </c>
      <c r="M4" s="89" t="s">
        <v>172</v>
      </c>
      <c r="N4" s="89" t="s">
        <v>173</v>
      </c>
      <c r="O4" s="89" t="s">
        <v>174</v>
      </c>
      <c r="P4" s="89" t="s">
        <v>175</v>
      </c>
      <c r="Q4" s="89" t="s">
        <v>176</v>
      </c>
      <c r="R4" s="89" t="s">
        <v>177</v>
      </c>
      <c r="S4" s="89" t="s">
        <v>178</v>
      </c>
      <c r="T4" s="89" t="s">
        <v>179</v>
      </c>
      <c r="U4" s="89" t="s">
        <v>180</v>
      </c>
      <c r="V4" s="89" t="s">
        <v>181</v>
      </c>
      <c r="W4" s="89" t="s">
        <v>182</v>
      </c>
      <c r="X4" s="89" t="s">
        <v>183</v>
      </c>
      <c r="Y4" s="89" t="s">
        <v>184</v>
      </c>
      <c r="Z4" s="90" t="s">
        <v>185</v>
      </c>
      <c r="AA4" s="88" t="s">
        <v>194</v>
      </c>
      <c r="AB4" s="88" t="s">
        <v>195</v>
      </c>
      <c r="AC4" s="91" t="s">
        <v>196</v>
      </c>
      <c r="AD4" s="91" t="s">
        <v>197</v>
      </c>
    </row>
    <row r="5" spans="1:30" ht="14.25">
      <c r="A5" s="92">
        <v>1</v>
      </c>
      <c r="B5" s="93" t="s">
        <v>226</v>
      </c>
      <c r="C5" s="93" t="s">
        <v>227</v>
      </c>
      <c r="D5" s="94" t="s">
        <v>228</v>
      </c>
      <c r="E5" s="94">
        <v>300</v>
      </c>
      <c r="F5" s="207"/>
      <c r="G5" s="207">
        <v>250</v>
      </c>
      <c r="H5" s="207">
        <v>466.67</v>
      </c>
      <c r="I5" s="207"/>
      <c r="J5" s="207"/>
      <c r="K5" s="207"/>
      <c r="L5" s="207">
        <v>94.13</v>
      </c>
      <c r="M5" s="207">
        <v>200</v>
      </c>
      <c r="N5" s="207">
        <v>85</v>
      </c>
      <c r="O5" s="207"/>
      <c r="P5" s="207"/>
      <c r="Q5" s="207"/>
      <c r="R5" s="207"/>
      <c r="S5" s="207">
        <v>200</v>
      </c>
      <c r="T5" s="207">
        <v>25</v>
      </c>
      <c r="U5" s="207">
        <v>50</v>
      </c>
      <c r="V5" s="207"/>
      <c r="W5" s="207"/>
      <c r="X5" s="207"/>
      <c r="Y5" s="207">
        <v>60</v>
      </c>
      <c r="Z5" s="96">
        <f>SUM(F5:Y5)</f>
        <v>1430.8000000000002</v>
      </c>
      <c r="AA5" s="95">
        <v>1430.8</v>
      </c>
      <c r="AB5" s="95">
        <v>1430.8</v>
      </c>
      <c r="AC5" s="97">
        <f>Z5-AA5</f>
        <v>0</v>
      </c>
      <c r="AD5" s="98">
        <f>Z5-AB5</f>
        <v>0</v>
      </c>
    </row>
    <row r="6" spans="1:30" ht="14.25">
      <c r="A6" s="92">
        <v>2</v>
      </c>
      <c r="B6" s="93" t="s">
        <v>229</v>
      </c>
      <c r="C6" s="93" t="s">
        <v>227</v>
      </c>
      <c r="D6" s="94" t="s">
        <v>230</v>
      </c>
      <c r="E6" s="94">
        <v>250</v>
      </c>
      <c r="F6" s="259"/>
      <c r="G6" s="259"/>
      <c r="H6" s="95">
        <v>200</v>
      </c>
      <c r="I6" s="95"/>
      <c r="J6" s="95"/>
      <c r="K6" s="95"/>
      <c r="L6" s="95"/>
      <c r="M6" s="95"/>
      <c r="N6" s="95">
        <v>289.58</v>
      </c>
      <c r="O6" s="95"/>
      <c r="P6" s="95"/>
      <c r="Q6" s="95"/>
      <c r="R6" s="95"/>
      <c r="S6" s="95"/>
      <c r="T6" s="95"/>
      <c r="U6" s="95"/>
      <c r="V6" s="95"/>
      <c r="W6" s="95">
        <v>50</v>
      </c>
      <c r="X6" s="95"/>
      <c r="Y6" s="95">
        <v>20</v>
      </c>
      <c r="Z6" s="96">
        <f aca="true" t="shared" si="0" ref="Z6:Z49">SUM(F6:Y6)</f>
        <v>559.5799999999999</v>
      </c>
      <c r="AA6" s="95">
        <v>559.58</v>
      </c>
      <c r="AB6" s="95">
        <v>559.58</v>
      </c>
      <c r="AC6" s="97">
        <f aca="true" t="shared" si="1" ref="AC6:AC49">Z6-AA6</f>
        <v>0</v>
      </c>
      <c r="AD6" s="98">
        <f aca="true" t="shared" si="2" ref="AD6:AD49">Z6-AB6</f>
        <v>0</v>
      </c>
    </row>
    <row r="7" spans="1:30" ht="14.25">
      <c r="A7" s="92">
        <v>3</v>
      </c>
      <c r="B7" s="93" t="s">
        <v>231</v>
      </c>
      <c r="C7" s="93" t="s">
        <v>227</v>
      </c>
      <c r="D7" s="94" t="s">
        <v>232</v>
      </c>
      <c r="E7" s="94">
        <v>350</v>
      </c>
      <c r="F7" s="259"/>
      <c r="G7" s="259"/>
      <c r="H7" s="95"/>
      <c r="I7" s="95"/>
      <c r="J7" s="95"/>
      <c r="K7" s="95"/>
      <c r="L7" s="95">
        <v>300</v>
      </c>
      <c r="M7" s="95"/>
      <c r="N7" s="95">
        <v>239.13</v>
      </c>
      <c r="O7" s="95">
        <v>500</v>
      </c>
      <c r="P7" s="95"/>
      <c r="Q7" s="95"/>
      <c r="R7" s="95"/>
      <c r="S7" s="95"/>
      <c r="T7" s="95"/>
      <c r="U7" s="95"/>
      <c r="V7" s="95"/>
      <c r="W7" s="95"/>
      <c r="X7" s="95"/>
      <c r="Y7" s="95">
        <v>20</v>
      </c>
      <c r="Z7" s="96">
        <f t="shared" si="0"/>
        <v>1059.13</v>
      </c>
      <c r="AA7" s="95">
        <v>1059.13</v>
      </c>
      <c r="AB7" s="95">
        <v>1059.13</v>
      </c>
      <c r="AC7" s="97">
        <f t="shared" si="1"/>
        <v>0</v>
      </c>
      <c r="AD7" s="98">
        <f t="shared" si="2"/>
        <v>0</v>
      </c>
    </row>
    <row r="8" spans="1:30" ht="14.25">
      <c r="A8" s="92">
        <v>4</v>
      </c>
      <c r="B8" s="93" t="s">
        <v>233</v>
      </c>
      <c r="C8" s="93" t="s">
        <v>227</v>
      </c>
      <c r="D8" s="94" t="s">
        <v>230</v>
      </c>
      <c r="E8" s="94">
        <v>250</v>
      </c>
      <c r="F8" s="259"/>
      <c r="G8" s="259"/>
      <c r="H8" s="95">
        <v>66.67</v>
      </c>
      <c r="I8" s="95"/>
      <c r="J8" s="95"/>
      <c r="K8" s="95"/>
      <c r="L8" s="95"/>
      <c r="M8" s="95"/>
      <c r="N8" s="95">
        <v>3.75</v>
      </c>
      <c r="O8" s="95"/>
      <c r="P8" s="95"/>
      <c r="Q8" s="95"/>
      <c r="R8" s="95"/>
      <c r="S8" s="95"/>
      <c r="T8" s="95"/>
      <c r="U8" s="95"/>
      <c r="V8" s="95">
        <v>150</v>
      </c>
      <c r="W8" s="95"/>
      <c r="X8" s="95"/>
      <c r="Y8" s="95"/>
      <c r="Z8" s="96">
        <f t="shared" si="0"/>
        <v>220.42000000000002</v>
      </c>
      <c r="AA8" s="95">
        <v>220.42</v>
      </c>
      <c r="AB8" s="95">
        <v>220.42</v>
      </c>
      <c r="AC8" s="97">
        <f t="shared" si="1"/>
        <v>0</v>
      </c>
      <c r="AD8" s="98">
        <f t="shared" si="2"/>
        <v>0</v>
      </c>
    </row>
    <row r="9" spans="1:30" ht="14.25">
      <c r="A9" s="92">
        <v>5</v>
      </c>
      <c r="B9" s="93" t="s">
        <v>234</v>
      </c>
      <c r="C9" s="93" t="s">
        <v>227</v>
      </c>
      <c r="D9" s="94" t="s">
        <v>228</v>
      </c>
      <c r="E9" s="94">
        <v>300</v>
      </c>
      <c r="F9" s="259"/>
      <c r="G9" s="259"/>
      <c r="H9" s="95"/>
      <c r="I9" s="95"/>
      <c r="J9" s="95"/>
      <c r="K9" s="95"/>
      <c r="L9" s="95"/>
      <c r="M9" s="95"/>
      <c r="N9" s="95">
        <v>32.5</v>
      </c>
      <c r="O9" s="95"/>
      <c r="P9" s="95"/>
      <c r="Q9" s="95"/>
      <c r="R9" s="95"/>
      <c r="S9" s="95"/>
      <c r="T9" s="95"/>
      <c r="U9" s="95"/>
      <c r="V9" s="95"/>
      <c r="W9" s="95"/>
      <c r="X9" s="95"/>
      <c r="Y9" s="95">
        <v>20</v>
      </c>
      <c r="Z9" s="96">
        <f t="shared" si="0"/>
        <v>52.5</v>
      </c>
      <c r="AA9" s="95">
        <v>52.5</v>
      </c>
      <c r="AB9" s="95">
        <v>52.5</v>
      </c>
      <c r="AC9" s="97">
        <f t="shared" si="1"/>
        <v>0</v>
      </c>
      <c r="AD9" s="98">
        <f t="shared" si="2"/>
        <v>0</v>
      </c>
    </row>
    <row r="10" spans="1:30" ht="14.25">
      <c r="A10" s="92">
        <v>6</v>
      </c>
      <c r="B10" s="93" t="s">
        <v>235</v>
      </c>
      <c r="C10" s="93" t="s">
        <v>227</v>
      </c>
      <c r="D10" s="94" t="s">
        <v>230</v>
      </c>
      <c r="E10" s="94">
        <v>250</v>
      </c>
      <c r="F10" s="259"/>
      <c r="G10" s="259"/>
      <c r="H10" s="95"/>
      <c r="I10" s="95">
        <v>100</v>
      </c>
      <c r="J10" s="95">
        <v>163.33</v>
      </c>
      <c r="K10" s="95"/>
      <c r="L10" s="95"/>
      <c r="M10" s="95"/>
      <c r="N10" s="95">
        <v>75</v>
      </c>
      <c r="O10" s="95"/>
      <c r="P10" s="95"/>
      <c r="Q10" s="95"/>
      <c r="R10" s="95"/>
      <c r="S10" s="95"/>
      <c r="T10" s="95"/>
      <c r="U10" s="95"/>
      <c r="V10" s="95"/>
      <c r="W10" s="95"/>
      <c r="X10" s="95"/>
      <c r="Y10" s="95">
        <v>20</v>
      </c>
      <c r="Z10" s="96">
        <f t="shared" si="0"/>
        <v>358.33000000000004</v>
      </c>
      <c r="AA10" s="95">
        <v>358.33</v>
      </c>
      <c r="AB10" s="95">
        <v>358.33</v>
      </c>
      <c r="AC10" s="97">
        <f t="shared" si="1"/>
        <v>0</v>
      </c>
      <c r="AD10" s="98">
        <f t="shared" si="2"/>
        <v>0</v>
      </c>
    </row>
    <row r="11" spans="1:30" s="99" customFormat="1" ht="14.25">
      <c r="A11" s="92">
        <v>7</v>
      </c>
      <c r="B11" s="93" t="s">
        <v>236</v>
      </c>
      <c r="C11" s="93" t="s">
        <v>227</v>
      </c>
      <c r="D11" s="94" t="s">
        <v>237</v>
      </c>
      <c r="E11" s="94">
        <v>250</v>
      </c>
      <c r="F11" s="259"/>
      <c r="G11" s="259"/>
      <c r="H11" s="95"/>
      <c r="I11" s="95"/>
      <c r="J11" s="95"/>
      <c r="K11" s="95"/>
      <c r="L11" s="95">
        <v>300</v>
      </c>
      <c r="M11" s="95"/>
      <c r="N11" s="95"/>
      <c r="O11" s="95"/>
      <c r="P11" s="95"/>
      <c r="Q11" s="95"/>
      <c r="R11" s="95"/>
      <c r="S11" s="95"/>
      <c r="T11" s="95"/>
      <c r="U11" s="95"/>
      <c r="V11" s="95"/>
      <c r="W11" s="95"/>
      <c r="X11" s="95"/>
      <c r="Y11" s="95"/>
      <c r="Z11" s="96">
        <f t="shared" si="0"/>
        <v>300</v>
      </c>
      <c r="AA11" s="95">
        <v>300</v>
      </c>
      <c r="AB11" s="95">
        <v>300</v>
      </c>
      <c r="AC11" s="97">
        <f t="shared" si="1"/>
        <v>0</v>
      </c>
      <c r="AD11" s="98">
        <f t="shared" si="2"/>
        <v>0</v>
      </c>
    </row>
    <row r="12" spans="1:30" s="99" customFormat="1" ht="14.25">
      <c r="A12" s="92">
        <v>8</v>
      </c>
      <c r="B12" s="93" t="s">
        <v>238</v>
      </c>
      <c r="C12" s="93" t="s">
        <v>227</v>
      </c>
      <c r="D12" s="94" t="s">
        <v>228</v>
      </c>
      <c r="E12" s="94">
        <v>300</v>
      </c>
      <c r="F12" s="259"/>
      <c r="G12" s="259"/>
      <c r="H12" s="95">
        <v>233.33</v>
      </c>
      <c r="I12" s="95"/>
      <c r="J12" s="95">
        <v>35</v>
      </c>
      <c r="K12" s="95"/>
      <c r="L12" s="95"/>
      <c r="M12" s="95"/>
      <c r="N12" s="95">
        <v>192.5</v>
      </c>
      <c r="O12" s="95"/>
      <c r="P12" s="95"/>
      <c r="Q12" s="95"/>
      <c r="R12" s="95"/>
      <c r="S12" s="95"/>
      <c r="T12" s="95"/>
      <c r="U12" s="95"/>
      <c r="V12" s="95"/>
      <c r="W12" s="95">
        <v>100</v>
      </c>
      <c r="X12" s="95"/>
      <c r="Y12" s="95">
        <v>20</v>
      </c>
      <c r="Z12" s="96">
        <f t="shared" si="0"/>
        <v>580.83</v>
      </c>
      <c r="AA12" s="95">
        <v>580.83</v>
      </c>
      <c r="AB12" s="95">
        <v>580.83</v>
      </c>
      <c r="AC12" s="97">
        <f t="shared" si="1"/>
        <v>0</v>
      </c>
      <c r="AD12" s="98">
        <f t="shared" si="2"/>
        <v>0</v>
      </c>
    </row>
    <row r="13" spans="1:30" ht="14.25">
      <c r="A13" s="92">
        <v>9</v>
      </c>
      <c r="B13" s="93" t="s">
        <v>239</v>
      </c>
      <c r="C13" s="93" t="s">
        <v>227</v>
      </c>
      <c r="D13" s="94" t="s">
        <v>240</v>
      </c>
      <c r="E13" s="94">
        <v>300</v>
      </c>
      <c r="F13" s="259"/>
      <c r="G13" s="259"/>
      <c r="H13" s="95"/>
      <c r="I13" s="95"/>
      <c r="J13" s="95"/>
      <c r="K13" s="95"/>
      <c r="L13" s="95">
        <v>190</v>
      </c>
      <c r="M13" s="95"/>
      <c r="N13" s="95">
        <v>5</v>
      </c>
      <c r="O13" s="95"/>
      <c r="P13" s="95"/>
      <c r="Q13" s="95"/>
      <c r="R13" s="95"/>
      <c r="S13" s="95"/>
      <c r="T13" s="95">
        <v>100</v>
      </c>
      <c r="U13" s="95"/>
      <c r="V13" s="95"/>
      <c r="W13" s="95"/>
      <c r="X13" s="95"/>
      <c r="Y13" s="95">
        <v>20</v>
      </c>
      <c r="Z13" s="96">
        <f t="shared" si="0"/>
        <v>315</v>
      </c>
      <c r="AA13" s="95">
        <v>315</v>
      </c>
      <c r="AB13" s="95">
        <v>315</v>
      </c>
      <c r="AC13" s="97">
        <f t="shared" si="1"/>
        <v>0</v>
      </c>
      <c r="AD13" s="98">
        <f t="shared" si="2"/>
        <v>0</v>
      </c>
    </row>
    <row r="14" spans="1:30" ht="14.25">
      <c r="A14" s="92">
        <v>10</v>
      </c>
      <c r="B14" s="93" t="s">
        <v>241</v>
      </c>
      <c r="C14" s="93" t="s">
        <v>227</v>
      </c>
      <c r="D14" s="94" t="s">
        <v>242</v>
      </c>
      <c r="E14" s="94">
        <v>250</v>
      </c>
      <c r="F14" s="259"/>
      <c r="G14" s="259"/>
      <c r="H14" s="95"/>
      <c r="I14" s="95"/>
      <c r="J14" s="95">
        <v>17.5</v>
      </c>
      <c r="K14" s="95"/>
      <c r="L14" s="95"/>
      <c r="M14" s="95"/>
      <c r="N14" s="95">
        <v>143.97</v>
      </c>
      <c r="O14" s="95"/>
      <c r="P14" s="95"/>
      <c r="Q14" s="95"/>
      <c r="R14" s="95"/>
      <c r="S14" s="95"/>
      <c r="T14" s="95">
        <v>25</v>
      </c>
      <c r="U14" s="95"/>
      <c r="V14" s="95"/>
      <c r="W14" s="95"/>
      <c r="X14" s="95"/>
      <c r="Y14" s="95">
        <v>20</v>
      </c>
      <c r="Z14" s="96">
        <f t="shared" si="0"/>
        <v>206.47</v>
      </c>
      <c r="AA14" s="95">
        <v>206.47</v>
      </c>
      <c r="AB14" s="95">
        <v>206.47</v>
      </c>
      <c r="AC14" s="97">
        <f t="shared" si="1"/>
        <v>0</v>
      </c>
      <c r="AD14" s="98">
        <f t="shared" si="2"/>
        <v>0</v>
      </c>
    </row>
    <row r="15" spans="1:30" ht="14.25">
      <c r="A15" s="92">
        <v>11</v>
      </c>
      <c r="B15" s="93" t="s">
        <v>243</v>
      </c>
      <c r="C15" s="93" t="s">
        <v>227</v>
      </c>
      <c r="D15" s="94" t="s">
        <v>237</v>
      </c>
      <c r="E15" s="94">
        <v>250</v>
      </c>
      <c r="F15" s="259"/>
      <c r="G15" s="259"/>
      <c r="H15" s="95">
        <v>100</v>
      </c>
      <c r="I15" s="95"/>
      <c r="J15" s="95"/>
      <c r="K15" s="95"/>
      <c r="L15" s="95">
        <v>300</v>
      </c>
      <c r="M15" s="95"/>
      <c r="N15" s="95"/>
      <c r="O15" s="95"/>
      <c r="P15" s="95"/>
      <c r="Q15" s="95"/>
      <c r="R15" s="95"/>
      <c r="S15" s="95"/>
      <c r="T15" s="95"/>
      <c r="U15" s="95">
        <v>50</v>
      </c>
      <c r="V15" s="95"/>
      <c r="W15" s="95"/>
      <c r="X15" s="95"/>
      <c r="Y15" s="95"/>
      <c r="Z15" s="96">
        <f t="shared" si="0"/>
        <v>450</v>
      </c>
      <c r="AA15" s="95">
        <v>450</v>
      </c>
      <c r="AB15" s="95">
        <v>450</v>
      </c>
      <c r="AC15" s="97">
        <f t="shared" si="1"/>
        <v>0</v>
      </c>
      <c r="AD15" s="98">
        <f t="shared" si="2"/>
        <v>0</v>
      </c>
    </row>
    <row r="16" spans="1:30" s="99" customFormat="1" ht="14.25">
      <c r="A16" s="92">
        <v>12</v>
      </c>
      <c r="B16" s="93" t="s">
        <v>245</v>
      </c>
      <c r="C16" s="93" t="s">
        <v>227</v>
      </c>
      <c r="D16" s="94" t="s">
        <v>237</v>
      </c>
      <c r="E16" s="94">
        <v>250</v>
      </c>
      <c r="F16" s="259"/>
      <c r="G16" s="259"/>
      <c r="H16" s="95"/>
      <c r="I16" s="95"/>
      <c r="J16" s="95"/>
      <c r="K16" s="95"/>
      <c r="L16" s="95">
        <v>300</v>
      </c>
      <c r="M16" s="95"/>
      <c r="N16" s="95">
        <v>105</v>
      </c>
      <c r="O16" s="95"/>
      <c r="P16" s="95"/>
      <c r="Q16" s="95"/>
      <c r="R16" s="95"/>
      <c r="S16" s="95"/>
      <c r="T16" s="95">
        <v>100</v>
      </c>
      <c r="U16" s="95"/>
      <c r="V16" s="95"/>
      <c r="W16" s="95"/>
      <c r="X16" s="95"/>
      <c r="Y16" s="95">
        <v>20</v>
      </c>
      <c r="Z16" s="96">
        <f t="shared" si="0"/>
        <v>525</v>
      </c>
      <c r="AA16" s="95">
        <v>525</v>
      </c>
      <c r="AB16" s="95">
        <v>525</v>
      </c>
      <c r="AC16" s="97">
        <f t="shared" si="1"/>
        <v>0</v>
      </c>
      <c r="AD16" s="98">
        <f t="shared" si="2"/>
        <v>0</v>
      </c>
    </row>
    <row r="17" spans="1:30" ht="14.25">
      <c r="A17" s="92">
        <v>13</v>
      </c>
      <c r="B17" s="93" t="s">
        <v>246</v>
      </c>
      <c r="C17" s="93" t="s">
        <v>227</v>
      </c>
      <c r="D17" s="94" t="s">
        <v>228</v>
      </c>
      <c r="E17" s="94">
        <v>300</v>
      </c>
      <c r="F17" s="259"/>
      <c r="G17" s="259"/>
      <c r="H17" s="95">
        <v>200</v>
      </c>
      <c r="I17" s="95"/>
      <c r="J17" s="95"/>
      <c r="K17" s="95"/>
      <c r="L17" s="95"/>
      <c r="M17" s="95"/>
      <c r="N17" s="95"/>
      <c r="O17" s="95"/>
      <c r="P17" s="95"/>
      <c r="Q17" s="95"/>
      <c r="R17" s="95"/>
      <c r="S17" s="95"/>
      <c r="T17" s="95"/>
      <c r="U17" s="95"/>
      <c r="V17" s="95"/>
      <c r="W17" s="95"/>
      <c r="X17" s="95"/>
      <c r="Y17" s="95">
        <v>20</v>
      </c>
      <c r="Z17" s="96">
        <f t="shared" si="0"/>
        <v>220</v>
      </c>
      <c r="AA17" s="95">
        <v>220</v>
      </c>
      <c r="AB17" s="95">
        <v>220</v>
      </c>
      <c r="AC17" s="97">
        <f t="shared" si="1"/>
        <v>0</v>
      </c>
      <c r="AD17" s="98">
        <f t="shared" si="2"/>
        <v>0</v>
      </c>
    </row>
    <row r="18" spans="1:30" s="99" customFormat="1" ht="14.25">
      <c r="A18" s="92">
        <v>14</v>
      </c>
      <c r="B18" s="93" t="s">
        <v>247</v>
      </c>
      <c r="C18" s="93" t="s">
        <v>227</v>
      </c>
      <c r="D18" s="94" t="s">
        <v>230</v>
      </c>
      <c r="E18" s="94">
        <v>250</v>
      </c>
      <c r="F18" s="259"/>
      <c r="G18" s="259"/>
      <c r="H18" s="95"/>
      <c r="I18" s="95"/>
      <c r="J18" s="95"/>
      <c r="K18" s="95"/>
      <c r="L18" s="95">
        <v>300</v>
      </c>
      <c r="M18" s="95"/>
      <c r="N18" s="95"/>
      <c r="O18" s="95"/>
      <c r="P18" s="95"/>
      <c r="Q18" s="95"/>
      <c r="R18" s="95"/>
      <c r="S18" s="95"/>
      <c r="T18" s="95"/>
      <c r="U18" s="95"/>
      <c r="V18" s="95"/>
      <c r="W18" s="95"/>
      <c r="X18" s="95"/>
      <c r="Y18" s="95">
        <v>20</v>
      </c>
      <c r="Z18" s="96">
        <f t="shared" si="0"/>
        <v>320</v>
      </c>
      <c r="AA18" s="95">
        <v>320</v>
      </c>
      <c r="AB18" s="95">
        <v>320</v>
      </c>
      <c r="AC18" s="97">
        <f t="shared" si="1"/>
        <v>0</v>
      </c>
      <c r="AD18" s="98">
        <f t="shared" si="2"/>
        <v>0</v>
      </c>
    </row>
    <row r="19" spans="1:30" s="99" customFormat="1" ht="14.25">
      <c r="A19" s="92">
        <v>15</v>
      </c>
      <c r="B19" s="93" t="s">
        <v>248</v>
      </c>
      <c r="C19" s="93" t="s">
        <v>227</v>
      </c>
      <c r="D19" s="94" t="s">
        <v>240</v>
      </c>
      <c r="E19" s="94">
        <v>300</v>
      </c>
      <c r="F19" s="259"/>
      <c r="G19" s="259"/>
      <c r="H19" s="95">
        <v>566.67</v>
      </c>
      <c r="I19" s="95">
        <v>33.33</v>
      </c>
      <c r="J19" s="95">
        <v>23.33</v>
      </c>
      <c r="K19" s="95">
        <v>371</v>
      </c>
      <c r="L19" s="95"/>
      <c r="M19" s="95"/>
      <c r="N19" s="95">
        <v>744.05</v>
      </c>
      <c r="O19" s="95"/>
      <c r="P19" s="95"/>
      <c r="Q19" s="95"/>
      <c r="R19" s="95"/>
      <c r="S19" s="95">
        <v>150</v>
      </c>
      <c r="T19" s="95">
        <v>100</v>
      </c>
      <c r="U19" s="95">
        <v>100</v>
      </c>
      <c r="V19" s="95"/>
      <c r="W19" s="95"/>
      <c r="X19" s="95"/>
      <c r="Y19" s="95">
        <v>40</v>
      </c>
      <c r="Z19" s="96">
        <f t="shared" si="0"/>
        <v>2128.38</v>
      </c>
      <c r="AA19" s="95">
        <v>2128.38</v>
      </c>
      <c r="AB19" s="95">
        <v>2128.38</v>
      </c>
      <c r="AC19" s="97">
        <f t="shared" si="1"/>
        <v>0</v>
      </c>
      <c r="AD19" s="98">
        <f t="shared" si="2"/>
        <v>0</v>
      </c>
    </row>
    <row r="20" spans="1:30" s="99" customFormat="1" ht="14.25">
      <c r="A20" s="92">
        <v>16</v>
      </c>
      <c r="B20" s="93" t="s">
        <v>249</v>
      </c>
      <c r="C20" s="93" t="s">
        <v>227</v>
      </c>
      <c r="D20" s="94" t="s">
        <v>230</v>
      </c>
      <c r="E20" s="94">
        <v>250</v>
      </c>
      <c r="F20" s="259"/>
      <c r="G20" s="259"/>
      <c r="H20" s="95">
        <v>200</v>
      </c>
      <c r="I20" s="95"/>
      <c r="J20" s="95"/>
      <c r="K20" s="95"/>
      <c r="L20" s="95"/>
      <c r="M20" s="95"/>
      <c r="N20" s="95">
        <v>87.49</v>
      </c>
      <c r="O20" s="95"/>
      <c r="P20" s="95"/>
      <c r="Q20" s="95"/>
      <c r="R20" s="95"/>
      <c r="S20" s="95"/>
      <c r="T20" s="95">
        <v>200</v>
      </c>
      <c r="U20" s="95"/>
      <c r="V20" s="95"/>
      <c r="W20" s="95"/>
      <c r="X20" s="95"/>
      <c r="Y20" s="95">
        <v>20</v>
      </c>
      <c r="Z20" s="96">
        <f t="shared" si="0"/>
        <v>507.49</v>
      </c>
      <c r="AA20" s="95">
        <v>507.49</v>
      </c>
      <c r="AB20" s="95">
        <v>507.49</v>
      </c>
      <c r="AC20" s="97">
        <f t="shared" si="1"/>
        <v>0</v>
      </c>
      <c r="AD20" s="98">
        <f t="shared" si="2"/>
        <v>0</v>
      </c>
    </row>
    <row r="21" spans="1:30" s="99" customFormat="1" ht="14.25">
      <c r="A21" s="92">
        <v>17</v>
      </c>
      <c r="B21" s="93" t="s">
        <v>250</v>
      </c>
      <c r="C21" s="93" t="s">
        <v>227</v>
      </c>
      <c r="D21" s="94" t="s">
        <v>232</v>
      </c>
      <c r="E21" s="94">
        <v>350</v>
      </c>
      <c r="F21" s="259"/>
      <c r="G21" s="259"/>
      <c r="H21" s="95">
        <v>200</v>
      </c>
      <c r="I21" s="95"/>
      <c r="J21" s="95"/>
      <c r="K21" s="95"/>
      <c r="L21" s="95"/>
      <c r="M21" s="95"/>
      <c r="N21" s="95">
        <v>87.49</v>
      </c>
      <c r="O21" s="95"/>
      <c r="P21" s="95"/>
      <c r="Q21" s="95"/>
      <c r="R21" s="95"/>
      <c r="S21" s="95">
        <v>50</v>
      </c>
      <c r="T21" s="95">
        <v>200</v>
      </c>
      <c r="U21" s="95"/>
      <c r="V21" s="95"/>
      <c r="W21" s="95">
        <v>150</v>
      </c>
      <c r="X21" s="95"/>
      <c r="Y21" s="95">
        <v>20</v>
      </c>
      <c r="Z21" s="96">
        <f t="shared" si="0"/>
        <v>707.49</v>
      </c>
      <c r="AA21" s="95">
        <v>707.49</v>
      </c>
      <c r="AB21" s="95">
        <v>707.49</v>
      </c>
      <c r="AC21" s="97">
        <f t="shared" si="1"/>
        <v>0</v>
      </c>
      <c r="AD21" s="98">
        <f t="shared" si="2"/>
        <v>0</v>
      </c>
    </row>
    <row r="22" spans="1:30" s="99" customFormat="1" ht="14.25">
      <c r="A22" s="92">
        <v>18</v>
      </c>
      <c r="B22" s="93" t="s">
        <v>251</v>
      </c>
      <c r="C22" s="93" t="s">
        <v>227</v>
      </c>
      <c r="D22" s="94" t="s">
        <v>237</v>
      </c>
      <c r="E22" s="94">
        <v>250</v>
      </c>
      <c r="F22" s="259"/>
      <c r="G22" s="259"/>
      <c r="H22" s="95"/>
      <c r="I22" s="95">
        <v>50</v>
      </c>
      <c r="J22" s="95"/>
      <c r="K22" s="95"/>
      <c r="L22" s="95">
        <v>126</v>
      </c>
      <c r="M22" s="95"/>
      <c r="N22" s="95">
        <v>22.5</v>
      </c>
      <c r="O22" s="95"/>
      <c r="P22" s="95">
        <v>300</v>
      </c>
      <c r="Q22" s="95"/>
      <c r="R22" s="95"/>
      <c r="S22" s="95"/>
      <c r="T22" s="95">
        <v>50</v>
      </c>
      <c r="U22" s="95"/>
      <c r="V22" s="95"/>
      <c r="W22" s="95"/>
      <c r="X22" s="95"/>
      <c r="Y22" s="95">
        <v>20</v>
      </c>
      <c r="Z22" s="96">
        <f t="shared" si="0"/>
        <v>568.5</v>
      </c>
      <c r="AA22" s="95">
        <v>568.5</v>
      </c>
      <c r="AB22" s="95">
        <v>568.5</v>
      </c>
      <c r="AC22" s="97">
        <f t="shared" si="1"/>
        <v>0</v>
      </c>
      <c r="AD22" s="98">
        <f t="shared" si="2"/>
        <v>0</v>
      </c>
    </row>
    <row r="23" spans="1:30" s="99" customFormat="1" ht="14.25">
      <c r="A23" s="92">
        <v>19</v>
      </c>
      <c r="B23" s="93" t="s">
        <v>252</v>
      </c>
      <c r="C23" s="93" t="s">
        <v>227</v>
      </c>
      <c r="D23" s="94" t="s">
        <v>237</v>
      </c>
      <c r="E23" s="94">
        <v>250</v>
      </c>
      <c r="F23" s="259"/>
      <c r="G23" s="259">
        <v>166.67</v>
      </c>
      <c r="H23" s="95"/>
      <c r="I23" s="95"/>
      <c r="J23" s="95"/>
      <c r="K23" s="95"/>
      <c r="L23" s="95"/>
      <c r="M23" s="95"/>
      <c r="N23" s="95">
        <v>365.14</v>
      </c>
      <c r="O23" s="95">
        <v>500</v>
      </c>
      <c r="P23" s="95"/>
      <c r="Q23" s="95"/>
      <c r="R23" s="95"/>
      <c r="S23" s="95"/>
      <c r="T23" s="95">
        <v>200</v>
      </c>
      <c r="U23" s="95"/>
      <c r="V23" s="95"/>
      <c r="W23" s="95"/>
      <c r="X23" s="95"/>
      <c r="Y23" s="95"/>
      <c r="Z23" s="96">
        <f t="shared" si="0"/>
        <v>1231.81</v>
      </c>
      <c r="AA23" s="95">
        <v>1231.81</v>
      </c>
      <c r="AB23" s="95">
        <v>1231.81</v>
      </c>
      <c r="AC23" s="97">
        <f t="shared" si="1"/>
        <v>0</v>
      </c>
      <c r="AD23" s="98">
        <f t="shared" si="2"/>
        <v>0</v>
      </c>
    </row>
    <row r="24" spans="1:30" s="99" customFormat="1" ht="14.25">
      <c r="A24" s="92">
        <v>20</v>
      </c>
      <c r="B24" s="93" t="s">
        <v>253</v>
      </c>
      <c r="C24" s="93" t="s">
        <v>227</v>
      </c>
      <c r="D24" s="94" t="s">
        <v>237</v>
      </c>
      <c r="E24" s="94">
        <v>250</v>
      </c>
      <c r="F24" s="259">
        <v>250</v>
      </c>
      <c r="G24" s="259"/>
      <c r="H24" s="95">
        <v>200</v>
      </c>
      <c r="I24" s="95"/>
      <c r="J24" s="95">
        <v>87.5</v>
      </c>
      <c r="K24" s="95"/>
      <c r="L24" s="95"/>
      <c r="M24" s="95"/>
      <c r="N24" s="95">
        <v>618.73</v>
      </c>
      <c r="O24" s="95"/>
      <c r="P24" s="95"/>
      <c r="Q24" s="95"/>
      <c r="R24" s="95"/>
      <c r="S24" s="95"/>
      <c r="T24" s="95"/>
      <c r="U24" s="95">
        <v>50</v>
      </c>
      <c r="V24" s="95"/>
      <c r="W24" s="95"/>
      <c r="X24" s="95"/>
      <c r="Y24" s="95">
        <v>20</v>
      </c>
      <c r="Z24" s="96">
        <f t="shared" si="0"/>
        <v>1226.23</v>
      </c>
      <c r="AA24" s="95">
        <v>1226.23</v>
      </c>
      <c r="AB24" s="95">
        <v>1226.23</v>
      </c>
      <c r="AC24" s="97">
        <f t="shared" si="1"/>
        <v>0</v>
      </c>
      <c r="AD24" s="98">
        <f t="shared" si="2"/>
        <v>0</v>
      </c>
    </row>
    <row r="25" spans="1:30" s="99" customFormat="1" ht="14.25">
      <c r="A25" s="92">
        <v>21</v>
      </c>
      <c r="B25" s="93" t="s">
        <v>254</v>
      </c>
      <c r="C25" s="93" t="s">
        <v>227</v>
      </c>
      <c r="D25" s="94" t="s">
        <v>240</v>
      </c>
      <c r="E25" s="94">
        <v>300</v>
      </c>
      <c r="F25" s="259"/>
      <c r="G25" s="259"/>
      <c r="H25" s="95"/>
      <c r="I25" s="95">
        <v>100</v>
      </c>
      <c r="J25" s="95">
        <v>46.66</v>
      </c>
      <c r="K25" s="95"/>
      <c r="L25" s="95">
        <v>19</v>
      </c>
      <c r="M25" s="95"/>
      <c r="N25" s="95">
        <v>45</v>
      </c>
      <c r="O25" s="95"/>
      <c r="P25" s="95"/>
      <c r="Q25" s="95"/>
      <c r="R25" s="95"/>
      <c r="S25" s="95"/>
      <c r="T25" s="95">
        <v>125</v>
      </c>
      <c r="U25" s="95">
        <v>100</v>
      </c>
      <c r="V25" s="95"/>
      <c r="W25" s="95">
        <v>100</v>
      </c>
      <c r="X25" s="95">
        <v>20</v>
      </c>
      <c r="Y25" s="95">
        <v>60</v>
      </c>
      <c r="Z25" s="96">
        <f t="shared" si="0"/>
        <v>615.66</v>
      </c>
      <c r="AA25" s="95">
        <v>615.66</v>
      </c>
      <c r="AB25" s="95">
        <v>615.66</v>
      </c>
      <c r="AC25" s="97">
        <f t="shared" si="1"/>
        <v>0</v>
      </c>
      <c r="AD25" s="98">
        <f t="shared" si="2"/>
        <v>0</v>
      </c>
    </row>
    <row r="26" spans="1:30" s="99" customFormat="1" ht="14.25">
      <c r="A26" s="92">
        <v>22</v>
      </c>
      <c r="B26" s="93" t="s">
        <v>255</v>
      </c>
      <c r="C26" s="93" t="s">
        <v>227</v>
      </c>
      <c r="D26" s="94" t="s">
        <v>240</v>
      </c>
      <c r="E26" s="94">
        <v>300</v>
      </c>
      <c r="F26" s="259"/>
      <c r="G26" s="259"/>
      <c r="H26" s="95">
        <v>100</v>
      </c>
      <c r="I26" s="95"/>
      <c r="J26" s="95">
        <v>69.99</v>
      </c>
      <c r="K26" s="95"/>
      <c r="L26" s="95"/>
      <c r="M26" s="95"/>
      <c r="N26" s="95">
        <v>197.16</v>
      </c>
      <c r="O26" s="95"/>
      <c r="P26" s="95"/>
      <c r="Q26" s="95"/>
      <c r="R26" s="95"/>
      <c r="S26" s="95">
        <v>200</v>
      </c>
      <c r="T26" s="95">
        <v>200</v>
      </c>
      <c r="U26" s="95">
        <v>100</v>
      </c>
      <c r="V26" s="95"/>
      <c r="W26" s="95"/>
      <c r="X26" s="95"/>
      <c r="Y26" s="95">
        <v>60</v>
      </c>
      <c r="Z26" s="96">
        <f t="shared" si="0"/>
        <v>927.15</v>
      </c>
      <c r="AA26" s="95">
        <v>927.15</v>
      </c>
      <c r="AB26" s="95">
        <v>927.15</v>
      </c>
      <c r="AC26" s="97">
        <f t="shared" si="1"/>
        <v>0</v>
      </c>
      <c r="AD26" s="98">
        <f t="shared" si="2"/>
        <v>0</v>
      </c>
    </row>
    <row r="27" spans="1:30" s="99" customFormat="1" ht="14.25">
      <c r="A27" s="92">
        <v>23</v>
      </c>
      <c r="B27" s="93" t="s">
        <v>256</v>
      </c>
      <c r="C27" s="93" t="s">
        <v>227</v>
      </c>
      <c r="D27" s="94" t="s">
        <v>237</v>
      </c>
      <c r="E27" s="94">
        <v>250</v>
      </c>
      <c r="F27" s="259"/>
      <c r="G27" s="259"/>
      <c r="H27" s="95">
        <v>600</v>
      </c>
      <c r="I27" s="95"/>
      <c r="J27" s="95"/>
      <c r="K27" s="95"/>
      <c r="L27" s="95"/>
      <c r="M27" s="95"/>
      <c r="N27" s="95">
        <v>150</v>
      </c>
      <c r="O27" s="95"/>
      <c r="P27" s="95"/>
      <c r="Q27" s="95"/>
      <c r="R27" s="95"/>
      <c r="S27" s="95"/>
      <c r="T27" s="95"/>
      <c r="U27" s="95"/>
      <c r="V27" s="95"/>
      <c r="W27" s="95"/>
      <c r="X27" s="95"/>
      <c r="Y27" s="95">
        <v>20</v>
      </c>
      <c r="Z27" s="96">
        <f t="shared" si="0"/>
        <v>770</v>
      </c>
      <c r="AA27" s="95">
        <v>770</v>
      </c>
      <c r="AB27" s="95">
        <v>770</v>
      </c>
      <c r="AC27" s="97">
        <f t="shared" si="1"/>
        <v>0</v>
      </c>
      <c r="AD27" s="98">
        <f t="shared" si="2"/>
        <v>0</v>
      </c>
    </row>
    <row r="28" spans="1:30" s="99" customFormat="1" ht="14.25">
      <c r="A28" s="92">
        <v>24</v>
      </c>
      <c r="B28" s="93" t="s">
        <v>257</v>
      </c>
      <c r="C28" s="93" t="s">
        <v>227</v>
      </c>
      <c r="D28" s="94" t="s">
        <v>230</v>
      </c>
      <c r="E28" s="94">
        <v>250</v>
      </c>
      <c r="F28" s="259"/>
      <c r="G28" s="259"/>
      <c r="H28" s="95">
        <v>828.57</v>
      </c>
      <c r="I28" s="95"/>
      <c r="J28" s="95"/>
      <c r="K28" s="95"/>
      <c r="L28" s="95"/>
      <c r="M28" s="95"/>
      <c r="N28" s="95">
        <v>420</v>
      </c>
      <c r="O28" s="95"/>
      <c r="P28" s="95"/>
      <c r="Q28" s="95"/>
      <c r="R28" s="95"/>
      <c r="S28" s="95"/>
      <c r="T28" s="95"/>
      <c r="U28" s="95"/>
      <c r="V28" s="95"/>
      <c r="W28" s="95"/>
      <c r="X28" s="95"/>
      <c r="Y28" s="95">
        <v>20</v>
      </c>
      <c r="Z28" s="96">
        <f t="shared" si="0"/>
        <v>1268.5700000000002</v>
      </c>
      <c r="AA28" s="95">
        <v>1268.57</v>
      </c>
      <c r="AB28" s="95">
        <v>1268.57</v>
      </c>
      <c r="AC28" s="97">
        <f t="shared" si="1"/>
        <v>0</v>
      </c>
      <c r="AD28" s="98">
        <f t="shared" si="2"/>
        <v>0</v>
      </c>
    </row>
    <row r="29" spans="1:30" s="99" customFormat="1" ht="14.25">
      <c r="A29" s="92">
        <v>25</v>
      </c>
      <c r="B29" s="93" t="s">
        <v>258</v>
      </c>
      <c r="C29" s="93" t="s">
        <v>227</v>
      </c>
      <c r="D29" s="94" t="s">
        <v>244</v>
      </c>
      <c r="E29" s="94">
        <v>350</v>
      </c>
      <c r="F29" s="259"/>
      <c r="G29" s="259"/>
      <c r="H29" s="95"/>
      <c r="I29" s="95"/>
      <c r="J29" s="95"/>
      <c r="K29" s="95"/>
      <c r="L29" s="95"/>
      <c r="M29" s="95"/>
      <c r="N29" s="95">
        <v>60.75</v>
      </c>
      <c r="O29" s="95"/>
      <c r="P29" s="95"/>
      <c r="Q29" s="95"/>
      <c r="R29" s="95"/>
      <c r="S29" s="95"/>
      <c r="T29" s="95"/>
      <c r="U29" s="95"/>
      <c r="V29" s="95"/>
      <c r="W29" s="95"/>
      <c r="X29" s="95"/>
      <c r="Y29" s="95"/>
      <c r="Z29" s="96">
        <f t="shared" si="0"/>
        <v>60.75</v>
      </c>
      <c r="AA29" s="95">
        <v>60.75</v>
      </c>
      <c r="AB29" s="95">
        <v>60.75</v>
      </c>
      <c r="AC29" s="97">
        <f t="shared" si="1"/>
        <v>0</v>
      </c>
      <c r="AD29" s="98">
        <f t="shared" si="2"/>
        <v>0</v>
      </c>
    </row>
    <row r="30" spans="1:30" s="99" customFormat="1" ht="14.25">
      <c r="A30" s="92">
        <v>26</v>
      </c>
      <c r="B30" s="93" t="s">
        <v>259</v>
      </c>
      <c r="C30" s="93" t="s">
        <v>227</v>
      </c>
      <c r="D30" s="94" t="s">
        <v>244</v>
      </c>
      <c r="E30" s="94">
        <v>500</v>
      </c>
      <c r="F30" s="259">
        <v>833.33</v>
      </c>
      <c r="G30" s="259">
        <v>274.62</v>
      </c>
      <c r="H30" s="95"/>
      <c r="I30" s="95">
        <v>33.33</v>
      </c>
      <c r="J30" s="95">
        <v>45</v>
      </c>
      <c r="K30" s="95"/>
      <c r="L30" s="95"/>
      <c r="M30" s="95"/>
      <c r="N30" s="95">
        <v>1137.94</v>
      </c>
      <c r="O30" s="95"/>
      <c r="P30" s="95"/>
      <c r="Q30" s="95"/>
      <c r="R30" s="95"/>
      <c r="S30" s="95">
        <v>100</v>
      </c>
      <c r="T30" s="95">
        <v>200</v>
      </c>
      <c r="U30" s="95"/>
      <c r="V30" s="95"/>
      <c r="W30" s="95">
        <v>300</v>
      </c>
      <c r="X30" s="95"/>
      <c r="Y30" s="95">
        <v>50</v>
      </c>
      <c r="Z30" s="96">
        <f t="shared" si="0"/>
        <v>2974.2200000000003</v>
      </c>
      <c r="AA30" s="95">
        <v>2974.22</v>
      </c>
      <c r="AB30" s="95">
        <v>2974.22</v>
      </c>
      <c r="AC30" s="97">
        <f t="shared" si="1"/>
        <v>0</v>
      </c>
      <c r="AD30" s="98">
        <f t="shared" si="2"/>
        <v>0</v>
      </c>
    </row>
    <row r="31" spans="1:30" s="99" customFormat="1" ht="14.25">
      <c r="A31" s="92">
        <v>27</v>
      </c>
      <c r="B31" s="93" t="s">
        <v>260</v>
      </c>
      <c r="C31" s="93" t="s">
        <v>227</v>
      </c>
      <c r="D31" s="94" t="s">
        <v>237</v>
      </c>
      <c r="E31" s="94">
        <v>250</v>
      </c>
      <c r="F31" s="259"/>
      <c r="G31" s="259"/>
      <c r="H31" s="95"/>
      <c r="I31" s="95"/>
      <c r="J31" s="95">
        <v>35</v>
      </c>
      <c r="K31" s="95"/>
      <c r="L31" s="95"/>
      <c r="M31" s="95"/>
      <c r="N31" s="95">
        <v>205.45</v>
      </c>
      <c r="O31" s="95"/>
      <c r="P31" s="95"/>
      <c r="Q31" s="95"/>
      <c r="R31" s="95"/>
      <c r="S31" s="95"/>
      <c r="T31" s="95">
        <v>25</v>
      </c>
      <c r="U31" s="95"/>
      <c r="V31" s="95"/>
      <c r="W31" s="95"/>
      <c r="X31" s="95"/>
      <c r="Y31" s="95">
        <v>20</v>
      </c>
      <c r="Z31" s="96">
        <f t="shared" si="0"/>
        <v>285.45</v>
      </c>
      <c r="AA31" s="95">
        <v>285.45</v>
      </c>
      <c r="AB31" s="95">
        <v>285.45</v>
      </c>
      <c r="AC31" s="97">
        <f t="shared" si="1"/>
        <v>0</v>
      </c>
      <c r="AD31" s="98">
        <f t="shared" si="2"/>
        <v>0</v>
      </c>
    </row>
    <row r="32" spans="1:30" s="99" customFormat="1" ht="14.25">
      <c r="A32" s="92">
        <v>28</v>
      </c>
      <c r="B32" s="93" t="s">
        <v>261</v>
      </c>
      <c r="C32" s="93" t="s">
        <v>227</v>
      </c>
      <c r="D32" s="94" t="s">
        <v>237</v>
      </c>
      <c r="E32" s="94">
        <v>250</v>
      </c>
      <c r="F32" s="259"/>
      <c r="G32" s="259"/>
      <c r="H32" s="95"/>
      <c r="I32" s="95"/>
      <c r="J32" s="95">
        <v>35</v>
      </c>
      <c r="K32" s="95"/>
      <c r="L32" s="95"/>
      <c r="M32" s="95"/>
      <c r="N32" s="95">
        <v>230.87</v>
      </c>
      <c r="O32" s="95"/>
      <c r="P32" s="95"/>
      <c r="Q32" s="95"/>
      <c r="R32" s="95"/>
      <c r="S32" s="95"/>
      <c r="T32" s="95">
        <v>50</v>
      </c>
      <c r="U32" s="95">
        <v>100</v>
      </c>
      <c r="V32" s="95"/>
      <c r="W32" s="95"/>
      <c r="X32" s="95"/>
      <c r="Y32" s="95">
        <v>20</v>
      </c>
      <c r="Z32" s="96">
        <f t="shared" si="0"/>
        <v>435.87</v>
      </c>
      <c r="AA32" s="95">
        <v>435.87</v>
      </c>
      <c r="AB32" s="95">
        <v>435.87</v>
      </c>
      <c r="AC32" s="97">
        <f t="shared" si="1"/>
        <v>0</v>
      </c>
      <c r="AD32" s="98">
        <f t="shared" si="2"/>
        <v>0</v>
      </c>
    </row>
    <row r="33" spans="1:30" s="99" customFormat="1" ht="14.25">
      <c r="A33" s="92">
        <v>29</v>
      </c>
      <c r="B33" s="93" t="s">
        <v>262</v>
      </c>
      <c r="C33" s="93" t="s">
        <v>227</v>
      </c>
      <c r="D33" s="94" t="s">
        <v>237</v>
      </c>
      <c r="E33" s="94">
        <v>250</v>
      </c>
      <c r="F33" s="259"/>
      <c r="G33" s="259">
        <v>125</v>
      </c>
      <c r="H33" s="95"/>
      <c r="I33" s="95">
        <v>100</v>
      </c>
      <c r="J33" s="95"/>
      <c r="K33" s="95"/>
      <c r="L33" s="95"/>
      <c r="M33" s="95"/>
      <c r="N33" s="95">
        <v>43.44</v>
      </c>
      <c r="O33" s="95"/>
      <c r="P33" s="95"/>
      <c r="Q33" s="95"/>
      <c r="R33" s="95"/>
      <c r="S33" s="95"/>
      <c r="T33" s="95">
        <v>25</v>
      </c>
      <c r="U33" s="95"/>
      <c r="V33" s="95"/>
      <c r="W33" s="95"/>
      <c r="X33" s="95"/>
      <c r="Y33" s="95">
        <v>40</v>
      </c>
      <c r="Z33" s="96">
        <f t="shared" si="0"/>
        <v>333.44</v>
      </c>
      <c r="AA33" s="95">
        <v>333.44</v>
      </c>
      <c r="AB33" s="95">
        <v>333.44</v>
      </c>
      <c r="AC33" s="97">
        <f t="shared" si="1"/>
        <v>0</v>
      </c>
      <c r="AD33" s="98">
        <f t="shared" si="2"/>
        <v>0</v>
      </c>
    </row>
    <row r="34" spans="1:30" s="99" customFormat="1" ht="14.25">
      <c r="A34" s="92">
        <v>30</v>
      </c>
      <c r="B34" s="93" t="s">
        <v>263</v>
      </c>
      <c r="C34" s="93" t="s">
        <v>227</v>
      </c>
      <c r="D34" s="94" t="s">
        <v>230</v>
      </c>
      <c r="E34" s="94">
        <v>250</v>
      </c>
      <c r="F34" s="259"/>
      <c r="G34" s="259"/>
      <c r="H34" s="95"/>
      <c r="I34" s="95"/>
      <c r="J34" s="95"/>
      <c r="K34" s="95"/>
      <c r="L34" s="95"/>
      <c r="M34" s="95"/>
      <c r="N34" s="95"/>
      <c r="O34" s="95"/>
      <c r="P34" s="95"/>
      <c r="Q34" s="95"/>
      <c r="R34" s="95"/>
      <c r="S34" s="95"/>
      <c r="T34" s="95"/>
      <c r="U34" s="95"/>
      <c r="V34" s="95"/>
      <c r="W34" s="95">
        <v>150</v>
      </c>
      <c r="X34" s="95"/>
      <c r="Y34" s="95">
        <v>20</v>
      </c>
      <c r="Z34" s="96">
        <f t="shared" si="0"/>
        <v>170</v>
      </c>
      <c r="AA34" s="95">
        <v>170</v>
      </c>
      <c r="AB34" s="95">
        <v>170</v>
      </c>
      <c r="AC34" s="97">
        <f t="shared" si="1"/>
        <v>0</v>
      </c>
      <c r="AD34" s="98">
        <f t="shared" si="2"/>
        <v>0</v>
      </c>
    </row>
    <row r="35" spans="1:30" s="99" customFormat="1" ht="14.25">
      <c r="A35" s="92">
        <v>31</v>
      </c>
      <c r="B35" s="93" t="s">
        <v>264</v>
      </c>
      <c r="C35" s="93" t="s">
        <v>227</v>
      </c>
      <c r="D35" s="94" t="s">
        <v>230</v>
      </c>
      <c r="E35" s="94">
        <v>250</v>
      </c>
      <c r="F35" s="259"/>
      <c r="G35" s="259"/>
      <c r="H35" s="95"/>
      <c r="I35" s="95"/>
      <c r="J35" s="95"/>
      <c r="K35" s="95"/>
      <c r="L35" s="95"/>
      <c r="M35" s="95"/>
      <c r="N35" s="95">
        <v>14.64</v>
      </c>
      <c r="O35" s="95"/>
      <c r="P35" s="95"/>
      <c r="Q35" s="95"/>
      <c r="R35" s="95"/>
      <c r="S35" s="95"/>
      <c r="T35" s="95"/>
      <c r="U35" s="95"/>
      <c r="V35" s="95"/>
      <c r="W35" s="95"/>
      <c r="X35" s="95"/>
      <c r="Y35" s="95">
        <v>20</v>
      </c>
      <c r="Z35" s="96">
        <f t="shared" si="0"/>
        <v>34.64</v>
      </c>
      <c r="AA35" s="95">
        <v>34.64</v>
      </c>
      <c r="AB35" s="95">
        <v>34.64</v>
      </c>
      <c r="AC35" s="97">
        <f t="shared" si="1"/>
        <v>0</v>
      </c>
      <c r="AD35" s="98">
        <f t="shared" si="2"/>
        <v>0</v>
      </c>
    </row>
    <row r="36" spans="1:30" s="99" customFormat="1" ht="14.25">
      <c r="A36" s="92">
        <v>32</v>
      </c>
      <c r="B36" s="93" t="s">
        <v>267</v>
      </c>
      <c r="C36" s="93" t="s">
        <v>227</v>
      </c>
      <c r="D36" s="94" t="s">
        <v>232</v>
      </c>
      <c r="E36" s="94">
        <v>350</v>
      </c>
      <c r="F36" s="259"/>
      <c r="G36" s="259">
        <v>250</v>
      </c>
      <c r="H36" s="95">
        <v>266.67</v>
      </c>
      <c r="I36" s="95"/>
      <c r="J36" s="95"/>
      <c r="K36" s="95"/>
      <c r="L36" s="95">
        <v>91.32</v>
      </c>
      <c r="M36" s="95">
        <v>150</v>
      </c>
      <c r="N36" s="95">
        <v>199.22</v>
      </c>
      <c r="O36" s="95"/>
      <c r="P36" s="95"/>
      <c r="Q36" s="95"/>
      <c r="R36" s="95"/>
      <c r="S36" s="95">
        <v>200</v>
      </c>
      <c r="T36" s="95">
        <v>50</v>
      </c>
      <c r="U36" s="95"/>
      <c r="V36" s="95"/>
      <c r="W36" s="95"/>
      <c r="X36" s="95"/>
      <c r="Y36" s="95">
        <v>30</v>
      </c>
      <c r="Z36" s="96">
        <f t="shared" si="0"/>
        <v>1237.21</v>
      </c>
      <c r="AA36" s="95">
        <v>1237.21</v>
      </c>
      <c r="AB36" s="95">
        <v>1237.21</v>
      </c>
      <c r="AC36" s="97">
        <f t="shared" si="1"/>
        <v>0</v>
      </c>
      <c r="AD36" s="98">
        <f t="shared" si="2"/>
        <v>0</v>
      </c>
    </row>
    <row r="37" spans="1:30" s="99" customFormat="1" ht="14.25">
      <c r="A37" s="92">
        <v>33</v>
      </c>
      <c r="B37" s="93" t="s">
        <v>268</v>
      </c>
      <c r="C37" s="93" t="s">
        <v>227</v>
      </c>
      <c r="D37" s="94" t="s">
        <v>230</v>
      </c>
      <c r="E37" s="94">
        <v>250</v>
      </c>
      <c r="F37" s="259"/>
      <c r="G37" s="259"/>
      <c r="H37" s="95"/>
      <c r="I37" s="95"/>
      <c r="J37" s="95"/>
      <c r="K37" s="95"/>
      <c r="L37" s="95"/>
      <c r="M37" s="95"/>
      <c r="N37" s="95"/>
      <c r="O37" s="95"/>
      <c r="P37" s="95"/>
      <c r="Q37" s="95"/>
      <c r="R37" s="95"/>
      <c r="S37" s="95"/>
      <c r="T37" s="95"/>
      <c r="U37" s="95"/>
      <c r="V37" s="95"/>
      <c r="W37" s="95"/>
      <c r="X37" s="95"/>
      <c r="Y37" s="95">
        <v>20</v>
      </c>
      <c r="Z37" s="96">
        <f t="shared" si="0"/>
        <v>20</v>
      </c>
      <c r="AA37" s="95">
        <v>20</v>
      </c>
      <c r="AB37" s="95">
        <v>20</v>
      </c>
      <c r="AC37" s="97">
        <f t="shared" si="1"/>
        <v>0</v>
      </c>
      <c r="AD37" s="98">
        <f t="shared" si="2"/>
        <v>0</v>
      </c>
    </row>
    <row r="38" spans="1:30" s="99" customFormat="1" ht="14.25">
      <c r="A38" s="92">
        <v>34</v>
      </c>
      <c r="B38" s="93" t="s">
        <v>269</v>
      </c>
      <c r="C38" s="93" t="s">
        <v>227</v>
      </c>
      <c r="D38" s="94" t="s">
        <v>230</v>
      </c>
      <c r="E38" s="94">
        <v>250</v>
      </c>
      <c r="F38" s="259"/>
      <c r="G38" s="259"/>
      <c r="H38" s="95">
        <v>400</v>
      </c>
      <c r="I38" s="95"/>
      <c r="J38" s="95"/>
      <c r="K38" s="95"/>
      <c r="L38" s="95"/>
      <c r="M38" s="95"/>
      <c r="N38" s="95">
        <v>100</v>
      </c>
      <c r="O38" s="95"/>
      <c r="P38" s="95"/>
      <c r="Q38" s="95"/>
      <c r="R38" s="95"/>
      <c r="S38" s="95"/>
      <c r="T38" s="95"/>
      <c r="U38" s="95"/>
      <c r="V38" s="95"/>
      <c r="W38" s="95"/>
      <c r="X38" s="95"/>
      <c r="Y38" s="95">
        <v>20</v>
      </c>
      <c r="Z38" s="96">
        <f t="shared" si="0"/>
        <v>520</v>
      </c>
      <c r="AA38" s="95">
        <v>520</v>
      </c>
      <c r="AB38" s="95">
        <v>520</v>
      </c>
      <c r="AC38" s="97">
        <f t="shared" si="1"/>
        <v>0</v>
      </c>
      <c r="AD38" s="98">
        <f t="shared" si="2"/>
        <v>0</v>
      </c>
    </row>
    <row r="39" spans="1:30" s="99" customFormat="1" ht="14.25">
      <c r="A39" s="92">
        <v>35</v>
      </c>
      <c r="B39" s="93" t="s">
        <v>271</v>
      </c>
      <c r="C39" s="93" t="s">
        <v>227</v>
      </c>
      <c r="D39" s="94" t="s">
        <v>230</v>
      </c>
      <c r="E39" s="94">
        <v>250</v>
      </c>
      <c r="F39" s="259"/>
      <c r="G39" s="259"/>
      <c r="H39" s="95">
        <v>100</v>
      </c>
      <c r="I39" s="95"/>
      <c r="J39" s="95">
        <v>70</v>
      </c>
      <c r="K39" s="95"/>
      <c r="L39" s="95">
        <v>21.82</v>
      </c>
      <c r="M39" s="95"/>
      <c r="N39" s="95">
        <v>64.16</v>
      </c>
      <c r="O39" s="95"/>
      <c r="P39" s="95"/>
      <c r="Q39" s="95"/>
      <c r="R39" s="95"/>
      <c r="S39" s="95"/>
      <c r="T39" s="95">
        <v>175</v>
      </c>
      <c r="U39" s="95"/>
      <c r="V39" s="95">
        <v>93.27</v>
      </c>
      <c r="W39" s="95"/>
      <c r="X39" s="95"/>
      <c r="Y39" s="95">
        <v>50</v>
      </c>
      <c r="Z39" s="96">
        <f>SUM(F39:Y39)</f>
        <v>574.25</v>
      </c>
      <c r="AA39" s="95">
        <v>574.25</v>
      </c>
      <c r="AB39" s="95">
        <v>574.25</v>
      </c>
      <c r="AC39" s="97">
        <f>Z39-AA39</f>
        <v>0</v>
      </c>
      <c r="AD39" s="98">
        <f>Z39-AB39</f>
        <v>0</v>
      </c>
    </row>
    <row r="40" spans="1:30" s="99" customFormat="1" ht="14.25">
      <c r="A40" s="92">
        <v>36</v>
      </c>
      <c r="B40" s="93" t="s">
        <v>265</v>
      </c>
      <c r="C40" s="93" t="s">
        <v>227</v>
      </c>
      <c r="D40" s="94" t="s">
        <v>266</v>
      </c>
      <c r="E40" s="94">
        <v>200</v>
      </c>
      <c r="F40" s="259"/>
      <c r="G40" s="259"/>
      <c r="H40" s="95"/>
      <c r="I40" s="95"/>
      <c r="J40" s="95">
        <v>140</v>
      </c>
      <c r="K40" s="95"/>
      <c r="L40" s="95"/>
      <c r="M40" s="95"/>
      <c r="N40" s="95">
        <v>200</v>
      </c>
      <c r="O40" s="95"/>
      <c r="P40" s="95"/>
      <c r="Q40" s="95"/>
      <c r="R40" s="95"/>
      <c r="S40" s="95"/>
      <c r="T40" s="95"/>
      <c r="U40" s="95"/>
      <c r="V40" s="95"/>
      <c r="W40" s="95"/>
      <c r="X40" s="95"/>
      <c r="Y40" s="95">
        <v>20</v>
      </c>
      <c r="Z40" s="96">
        <f>SUM(F40:Y40)</f>
        <v>360</v>
      </c>
      <c r="AA40" s="95">
        <v>360</v>
      </c>
      <c r="AB40" s="95">
        <v>360</v>
      </c>
      <c r="AC40" s="97">
        <f>Z40-AA40</f>
        <v>0</v>
      </c>
      <c r="AD40" s="98">
        <f>Z40-AB40</f>
        <v>0</v>
      </c>
    </row>
    <row r="41" spans="1:30" s="99" customFormat="1" ht="14.25">
      <c r="A41" s="92">
        <v>37</v>
      </c>
      <c r="B41" s="93" t="s">
        <v>270</v>
      </c>
      <c r="C41" s="93" t="s">
        <v>227</v>
      </c>
      <c r="D41" s="94" t="s">
        <v>244</v>
      </c>
      <c r="E41" s="94">
        <v>350</v>
      </c>
      <c r="F41" s="259"/>
      <c r="G41" s="259"/>
      <c r="H41" s="95"/>
      <c r="I41" s="95">
        <v>100</v>
      </c>
      <c r="J41" s="95"/>
      <c r="K41" s="95"/>
      <c r="L41" s="95">
        <v>300</v>
      </c>
      <c r="M41" s="95"/>
      <c r="N41" s="95">
        <v>50</v>
      </c>
      <c r="O41" s="95"/>
      <c r="P41" s="95"/>
      <c r="Q41" s="95"/>
      <c r="R41" s="95"/>
      <c r="S41" s="95"/>
      <c r="T41" s="95">
        <v>75</v>
      </c>
      <c r="U41" s="95">
        <v>50</v>
      </c>
      <c r="V41" s="95"/>
      <c r="W41" s="95"/>
      <c r="X41" s="95"/>
      <c r="Y41" s="95">
        <v>30</v>
      </c>
      <c r="Z41" s="96">
        <f t="shared" si="0"/>
        <v>605</v>
      </c>
      <c r="AA41" s="95">
        <v>605</v>
      </c>
      <c r="AB41" s="95">
        <v>605</v>
      </c>
      <c r="AC41" s="97">
        <f t="shared" si="1"/>
        <v>0</v>
      </c>
      <c r="AD41" s="98">
        <f t="shared" si="2"/>
        <v>0</v>
      </c>
    </row>
    <row r="42" spans="1:30" s="99" customFormat="1" ht="14.25">
      <c r="A42" s="92">
        <v>38</v>
      </c>
      <c r="B42" s="93" t="s">
        <v>272</v>
      </c>
      <c r="C42" s="93" t="s">
        <v>227</v>
      </c>
      <c r="D42" s="94" t="s">
        <v>228</v>
      </c>
      <c r="E42" s="94">
        <v>300</v>
      </c>
      <c r="F42" s="259"/>
      <c r="G42" s="259"/>
      <c r="H42" s="95"/>
      <c r="I42" s="95"/>
      <c r="J42" s="95"/>
      <c r="K42" s="95"/>
      <c r="L42" s="95"/>
      <c r="M42" s="95"/>
      <c r="N42" s="95"/>
      <c r="O42" s="95"/>
      <c r="P42" s="95"/>
      <c r="Q42" s="95"/>
      <c r="R42" s="95"/>
      <c r="S42" s="95"/>
      <c r="T42" s="95"/>
      <c r="U42" s="95"/>
      <c r="V42" s="95"/>
      <c r="W42" s="95"/>
      <c r="X42" s="95"/>
      <c r="Y42" s="95"/>
      <c r="Z42" s="96">
        <f t="shared" si="0"/>
        <v>0</v>
      </c>
      <c r="AA42" s="95">
        <v>0</v>
      </c>
      <c r="AB42" s="95">
        <v>0</v>
      </c>
      <c r="AC42" s="97">
        <f t="shared" si="1"/>
        <v>0</v>
      </c>
      <c r="AD42" s="98">
        <f t="shared" si="2"/>
        <v>0</v>
      </c>
    </row>
    <row r="43" spans="1:30" s="99" customFormat="1" ht="14.25">
      <c r="A43" s="92">
        <v>39</v>
      </c>
      <c r="B43" s="93" t="s">
        <v>273</v>
      </c>
      <c r="C43" s="93" t="s">
        <v>227</v>
      </c>
      <c r="D43" s="94" t="s">
        <v>244</v>
      </c>
      <c r="E43" s="94">
        <v>350</v>
      </c>
      <c r="F43" s="259"/>
      <c r="G43" s="259">
        <v>166.67</v>
      </c>
      <c r="H43" s="95">
        <v>166.67</v>
      </c>
      <c r="I43" s="95">
        <v>99.99</v>
      </c>
      <c r="J43" s="95">
        <v>233.33</v>
      </c>
      <c r="K43" s="95">
        <v>763</v>
      </c>
      <c r="L43" s="95">
        <v>200</v>
      </c>
      <c r="M43" s="95"/>
      <c r="N43" s="95">
        <v>282.48</v>
      </c>
      <c r="O43" s="95"/>
      <c r="P43" s="95"/>
      <c r="Q43" s="95"/>
      <c r="R43" s="95"/>
      <c r="S43" s="95">
        <v>100</v>
      </c>
      <c r="T43" s="95">
        <v>200</v>
      </c>
      <c r="U43" s="95">
        <v>50</v>
      </c>
      <c r="V43" s="95"/>
      <c r="W43" s="95"/>
      <c r="X43" s="95"/>
      <c r="Y43" s="95">
        <v>20</v>
      </c>
      <c r="Z43" s="96">
        <f t="shared" si="0"/>
        <v>2282.14</v>
      </c>
      <c r="AA43" s="95">
        <v>2282.14</v>
      </c>
      <c r="AB43" s="95">
        <v>2282.14</v>
      </c>
      <c r="AC43" s="97">
        <f t="shared" si="1"/>
        <v>0</v>
      </c>
      <c r="AD43" s="98">
        <f t="shared" si="2"/>
        <v>0</v>
      </c>
    </row>
    <row r="44" spans="1:30" s="99" customFormat="1" ht="14.25">
      <c r="A44" s="92">
        <v>40</v>
      </c>
      <c r="B44" s="93" t="s">
        <v>274</v>
      </c>
      <c r="C44" s="93" t="s">
        <v>227</v>
      </c>
      <c r="D44" s="94" t="s">
        <v>244</v>
      </c>
      <c r="E44" s="94">
        <v>500</v>
      </c>
      <c r="F44" s="259"/>
      <c r="G44" s="259">
        <v>166.66</v>
      </c>
      <c r="H44" s="95"/>
      <c r="I44" s="95">
        <v>149.99</v>
      </c>
      <c r="J44" s="95">
        <v>116.66</v>
      </c>
      <c r="K44" s="95"/>
      <c r="L44" s="95">
        <v>126</v>
      </c>
      <c r="M44" s="95"/>
      <c r="N44" s="95">
        <v>425.03</v>
      </c>
      <c r="O44" s="95"/>
      <c r="P44" s="95"/>
      <c r="Q44" s="95"/>
      <c r="R44" s="95"/>
      <c r="S44" s="95">
        <v>200</v>
      </c>
      <c r="T44" s="95">
        <v>50</v>
      </c>
      <c r="U44" s="95">
        <v>100</v>
      </c>
      <c r="V44" s="95"/>
      <c r="W44" s="95"/>
      <c r="X44" s="95"/>
      <c r="Y44" s="95">
        <v>20</v>
      </c>
      <c r="Z44" s="96">
        <f t="shared" si="0"/>
        <v>1354.34</v>
      </c>
      <c r="AA44" s="95">
        <v>1354.34</v>
      </c>
      <c r="AB44" s="95">
        <v>1354.34</v>
      </c>
      <c r="AC44" s="97">
        <f t="shared" si="1"/>
        <v>0</v>
      </c>
      <c r="AD44" s="98">
        <f t="shared" si="2"/>
        <v>0</v>
      </c>
    </row>
    <row r="45" spans="1:30" s="99" customFormat="1" ht="14.25">
      <c r="A45" s="92">
        <v>41</v>
      </c>
      <c r="B45" s="93" t="s">
        <v>275</v>
      </c>
      <c r="C45" s="93" t="s">
        <v>227</v>
      </c>
      <c r="D45" s="94" t="s">
        <v>237</v>
      </c>
      <c r="E45" s="94">
        <v>250</v>
      </c>
      <c r="F45" s="259"/>
      <c r="G45" s="259"/>
      <c r="H45" s="95">
        <v>100</v>
      </c>
      <c r="I45" s="95"/>
      <c r="J45" s="95"/>
      <c r="K45" s="95"/>
      <c r="L45" s="95">
        <v>224</v>
      </c>
      <c r="M45" s="95"/>
      <c r="N45" s="95"/>
      <c r="O45" s="95"/>
      <c r="P45" s="95"/>
      <c r="Q45" s="95"/>
      <c r="R45" s="95"/>
      <c r="S45" s="95"/>
      <c r="T45" s="95"/>
      <c r="U45" s="95"/>
      <c r="V45" s="95"/>
      <c r="W45" s="95"/>
      <c r="X45" s="95"/>
      <c r="Y45" s="95"/>
      <c r="Z45" s="96">
        <f t="shared" si="0"/>
        <v>324</v>
      </c>
      <c r="AA45" s="95">
        <v>324</v>
      </c>
      <c r="AB45" s="95">
        <v>324</v>
      </c>
      <c r="AC45" s="97">
        <f t="shared" si="1"/>
        <v>0</v>
      </c>
      <c r="AD45" s="98">
        <f t="shared" si="2"/>
        <v>0</v>
      </c>
    </row>
    <row r="46" spans="1:30" s="99" customFormat="1" ht="14.25">
      <c r="A46" s="92">
        <v>42</v>
      </c>
      <c r="B46" s="93" t="s">
        <v>276</v>
      </c>
      <c r="C46" s="93" t="s">
        <v>227</v>
      </c>
      <c r="D46" s="94" t="s">
        <v>240</v>
      </c>
      <c r="E46" s="94">
        <v>300</v>
      </c>
      <c r="F46" s="259"/>
      <c r="G46" s="259"/>
      <c r="H46" s="95"/>
      <c r="I46" s="95"/>
      <c r="J46" s="95"/>
      <c r="K46" s="95"/>
      <c r="L46" s="95"/>
      <c r="M46" s="95"/>
      <c r="N46" s="95">
        <v>5</v>
      </c>
      <c r="O46" s="95"/>
      <c r="P46" s="95"/>
      <c r="Q46" s="95"/>
      <c r="R46" s="95"/>
      <c r="S46" s="95"/>
      <c r="T46" s="95"/>
      <c r="U46" s="95"/>
      <c r="V46" s="95"/>
      <c r="W46" s="95"/>
      <c r="X46" s="95"/>
      <c r="Y46" s="95">
        <v>20</v>
      </c>
      <c r="Z46" s="96">
        <f t="shared" si="0"/>
        <v>25</v>
      </c>
      <c r="AA46" s="95">
        <v>25</v>
      </c>
      <c r="AB46" s="95">
        <v>25</v>
      </c>
      <c r="AC46" s="97">
        <f t="shared" si="1"/>
        <v>0</v>
      </c>
      <c r="AD46" s="98">
        <f t="shared" si="2"/>
        <v>0</v>
      </c>
    </row>
    <row r="47" spans="1:30" s="99" customFormat="1" ht="14.25">
      <c r="A47" s="92">
        <v>43</v>
      </c>
      <c r="B47" s="93" t="s">
        <v>277</v>
      </c>
      <c r="C47" s="93" t="s">
        <v>227</v>
      </c>
      <c r="D47" s="94" t="s">
        <v>237</v>
      </c>
      <c r="E47" s="94">
        <v>250</v>
      </c>
      <c r="F47" s="259"/>
      <c r="G47" s="259"/>
      <c r="H47" s="95"/>
      <c r="I47" s="95"/>
      <c r="J47" s="95"/>
      <c r="K47" s="95"/>
      <c r="L47" s="95"/>
      <c r="M47" s="95"/>
      <c r="N47" s="95"/>
      <c r="O47" s="95"/>
      <c r="P47" s="95"/>
      <c r="Q47" s="95"/>
      <c r="R47" s="95"/>
      <c r="S47" s="95"/>
      <c r="T47" s="95"/>
      <c r="U47" s="95"/>
      <c r="V47" s="95"/>
      <c r="W47" s="95"/>
      <c r="X47" s="95"/>
      <c r="Y47" s="95">
        <v>0</v>
      </c>
      <c r="Z47" s="96">
        <f t="shared" si="0"/>
        <v>0</v>
      </c>
      <c r="AA47" s="95">
        <v>0</v>
      </c>
      <c r="AB47" s="95">
        <v>0</v>
      </c>
      <c r="AC47" s="97">
        <f t="shared" si="1"/>
        <v>0</v>
      </c>
      <c r="AD47" s="98">
        <f t="shared" si="2"/>
        <v>0</v>
      </c>
    </row>
    <row r="48" spans="1:30" s="99" customFormat="1" ht="14.25">
      <c r="A48" s="92">
        <v>44</v>
      </c>
      <c r="B48" s="93" t="s">
        <v>278</v>
      </c>
      <c r="C48" s="93" t="s">
        <v>227</v>
      </c>
      <c r="D48" s="94" t="s">
        <v>230</v>
      </c>
      <c r="E48" s="94">
        <v>250</v>
      </c>
      <c r="F48" s="259"/>
      <c r="G48" s="259"/>
      <c r="H48" s="95"/>
      <c r="I48" s="95"/>
      <c r="J48" s="95"/>
      <c r="K48" s="95"/>
      <c r="L48" s="95"/>
      <c r="M48" s="95"/>
      <c r="N48" s="95">
        <v>555</v>
      </c>
      <c r="O48" s="95"/>
      <c r="P48" s="95"/>
      <c r="Q48" s="95"/>
      <c r="R48" s="95"/>
      <c r="S48" s="95"/>
      <c r="T48" s="95"/>
      <c r="U48" s="95"/>
      <c r="V48" s="95"/>
      <c r="W48" s="95"/>
      <c r="X48" s="95"/>
      <c r="Y48" s="95">
        <v>20</v>
      </c>
      <c r="Z48" s="96">
        <f t="shared" si="0"/>
        <v>575</v>
      </c>
      <c r="AA48" s="95">
        <v>575</v>
      </c>
      <c r="AB48" s="95">
        <v>575</v>
      </c>
      <c r="AC48" s="97">
        <f t="shared" si="1"/>
        <v>0</v>
      </c>
      <c r="AD48" s="98">
        <f t="shared" si="2"/>
        <v>0</v>
      </c>
    </row>
    <row r="49" spans="1:30" s="99" customFormat="1" ht="14.25">
      <c r="A49" s="92">
        <v>45</v>
      </c>
      <c r="B49" s="93" t="s">
        <v>279</v>
      </c>
      <c r="C49" s="93" t="s">
        <v>227</v>
      </c>
      <c r="D49" s="94" t="s">
        <v>240</v>
      </c>
      <c r="E49" s="94">
        <v>300</v>
      </c>
      <c r="F49" s="259"/>
      <c r="G49" s="259"/>
      <c r="H49" s="95"/>
      <c r="I49" s="95"/>
      <c r="J49" s="95"/>
      <c r="K49" s="95"/>
      <c r="L49" s="95"/>
      <c r="M49" s="95"/>
      <c r="N49" s="95"/>
      <c r="O49" s="95"/>
      <c r="P49" s="95"/>
      <c r="Q49" s="95"/>
      <c r="R49" s="95"/>
      <c r="S49" s="95"/>
      <c r="T49" s="95"/>
      <c r="U49" s="95"/>
      <c r="V49" s="95"/>
      <c r="W49" s="95"/>
      <c r="X49" s="95"/>
      <c r="Y49" s="95">
        <v>0</v>
      </c>
      <c r="Z49" s="96">
        <f t="shared" si="0"/>
        <v>0</v>
      </c>
      <c r="AA49" s="95">
        <v>0</v>
      </c>
      <c r="AB49" s="95">
        <v>0</v>
      </c>
      <c r="AC49" s="97">
        <f t="shared" si="1"/>
        <v>0</v>
      </c>
      <c r="AD49" s="98">
        <f t="shared" si="2"/>
        <v>0</v>
      </c>
    </row>
    <row r="50" spans="1:30" ht="45" customHeight="1">
      <c r="A50" s="100" t="s">
        <v>2</v>
      </c>
      <c r="B50" s="101"/>
      <c r="C50" s="101"/>
      <c r="D50" s="101"/>
      <c r="E50" s="102">
        <f aca="true" t="shared" si="3" ref="E50:Y50">SUM(E5:E49)</f>
        <v>12850</v>
      </c>
      <c r="F50" s="103">
        <f t="shared" si="3"/>
        <v>1083.33</v>
      </c>
      <c r="G50" s="103">
        <f t="shared" si="3"/>
        <v>1399.6200000000001</v>
      </c>
      <c r="H50" s="263">
        <f t="shared" si="3"/>
        <v>4995.25</v>
      </c>
      <c r="I50" s="103">
        <f t="shared" si="3"/>
        <v>766.64</v>
      </c>
      <c r="J50" s="103">
        <f t="shared" si="3"/>
        <v>1118.3000000000002</v>
      </c>
      <c r="K50" s="103">
        <f t="shared" si="3"/>
        <v>1134</v>
      </c>
      <c r="L50" s="103">
        <f t="shared" si="3"/>
        <v>2892.27</v>
      </c>
      <c r="M50" s="103">
        <f t="shared" si="3"/>
        <v>350</v>
      </c>
      <c r="N50" s="103">
        <f t="shared" si="3"/>
        <v>7482.97</v>
      </c>
      <c r="O50" s="103">
        <f t="shared" si="3"/>
        <v>1000</v>
      </c>
      <c r="P50" s="103">
        <f t="shared" si="3"/>
        <v>300</v>
      </c>
      <c r="Q50" s="103">
        <f t="shared" si="3"/>
        <v>0</v>
      </c>
      <c r="R50" s="103">
        <f t="shared" si="3"/>
        <v>0</v>
      </c>
      <c r="S50" s="103">
        <f t="shared" si="3"/>
        <v>1200</v>
      </c>
      <c r="T50" s="103">
        <f t="shared" si="3"/>
        <v>2175</v>
      </c>
      <c r="U50" s="103">
        <f t="shared" si="3"/>
        <v>750</v>
      </c>
      <c r="V50" s="103">
        <f t="shared" si="3"/>
        <v>243.26999999999998</v>
      </c>
      <c r="W50" s="103">
        <f t="shared" si="3"/>
        <v>850</v>
      </c>
      <c r="X50" s="103">
        <f t="shared" si="3"/>
        <v>20</v>
      </c>
      <c r="Y50" s="103">
        <f t="shared" si="3"/>
        <v>960</v>
      </c>
      <c r="Z50" s="96">
        <f>SUM(F50:Y50)</f>
        <v>28720.65</v>
      </c>
      <c r="AA50" s="104"/>
      <c r="AB50" s="104"/>
      <c r="AC50" s="104"/>
      <c r="AD50" s="104"/>
    </row>
    <row r="51" spans="1:30" ht="45" customHeight="1">
      <c r="A51" s="100" t="s">
        <v>186</v>
      </c>
      <c r="B51" s="101"/>
      <c r="C51" s="101"/>
      <c r="D51" s="101"/>
      <c r="E51" s="101"/>
      <c r="F51" s="103">
        <f>'I.1'!P61</f>
        <v>1083.33</v>
      </c>
      <c r="G51" s="103">
        <f>'I.2'!P61</f>
        <v>1399.6200000000001</v>
      </c>
      <c r="H51" s="263">
        <f>'I.3'!N61</f>
        <v>4995.25</v>
      </c>
      <c r="I51" s="103">
        <f>'I.4'!M61</f>
        <v>766.6400000000002</v>
      </c>
      <c r="J51" s="103">
        <f>'I.5'!M60</f>
        <v>1118.3</v>
      </c>
      <c r="K51" s="103">
        <f>'I.6'!J62</f>
        <v>1134</v>
      </c>
      <c r="L51" s="103">
        <f>'I.7'!J63</f>
        <v>2892.27</v>
      </c>
      <c r="M51" s="103">
        <f>'I.8'!I60</f>
        <v>350</v>
      </c>
      <c r="N51" s="103">
        <f>'I.9'!H517</f>
        <v>7482.970000000004</v>
      </c>
      <c r="O51" s="103">
        <f>'I.10'!F29</f>
        <v>1000</v>
      </c>
      <c r="P51" s="103">
        <f>'I.11'!F28</f>
        <v>300</v>
      </c>
      <c r="Q51" s="103">
        <f>'I.12'!H60</f>
        <v>0</v>
      </c>
      <c r="R51" s="103">
        <f>'I.13'!H61</f>
        <v>0</v>
      </c>
      <c r="S51" s="103">
        <f>'I.14'!G60</f>
        <v>1200</v>
      </c>
      <c r="T51" s="103">
        <f>'I.15'!G70</f>
        <v>2175</v>
      </c>
      <c r="U51" s="103">
        <f>'I.16'!I59</f>
        <v>750</v>
      </c>
      <c r="V51" s="103">
        <f>'I. 17.'!J63</f>
        <v>243.26999999999998</v>
      </c>
      <c r="W51" s="103">
        <f>'I. 18'!J64</f>
        <v>850</v>
      </c>
      <c r="X51" s="103">
        <f>'I.19'!K57</f>
        <v>20</v>
      </c>
      <c r="Y51" s="103">
        <f>'I.20'!H72</f>
        <v>959.9999999999999</v>
      </c>
      <c r="Z51" s="96">
        <f>SUM(F51:Y51)</f>
        <v>28720.650000000005</v>
      </c>
      <c r="AA51" s="104"/>
      <c r="AB51" s="104"/>
      <c r="AC51" s="104"/>
      <c r="AD51" s="104"/>
    </row>
    <row r="52" spans="1:30" ht="45" customHeight="1">
      <c r="A52" s="105" t="s">
        <v>187</v>
      </c>
      <c r="B52" s="106"/>
      <c r="C52" s="106"/>
      <c r="D52" s="106"/>
      <c r="E52" s="106"/>
      <c r="F52" s="107">
        <f>F50-F51</f>
        <v>0</v>
      </c>
      <c r="G52" s="107">
        <f aca="true" t="shared" si="4" ref="G52:Y52">G50-G51</f>
        <v>0</v>
      </c>
      <c r="H52" s="333">
        <f>H50-H51</f>
        <v>0</v>
      </c>
      <c r="I52" s="107">
        <f t="shared" si="4"/>
        <v>0</v>
      </c>
      <c r="J52" s="107">
        <f t="shared" si="4"/>
        <v>0</v>
      </c>
      <c r="K52" s="107">
        <f t="shared" si="4"/>
        <v>0</v>
      </c>
      <c r="L52" s="107">
        <f t="shared" si="4"/>
        <v>0</v>
      </c>
      <c r="M52" s="107">
        <f t="shared" si="4"/>
        <v>0</v>
      </c>
      <c r="N52" s="107">
        <f t="shared" si="4"/>
        <v>0</v>
      </c>
      <c r="O52" s="107">
        <f t="shared" si="4"/>
        <v>0</v>
      </c>
      <c r="P52" s="107">
        <f t="shared" si="4"/>
        <v>0</v>
      </c>
      <c r="Q52" s="107">
        <f t="shared" si="4"/>
        <v>0</v>
      </c>
      <c r="R52" s="107">
        <f t="shared" si="4"/>
        <v>0</v>
      </c>
      <c r="S52" s="107">
        <f t="shared" si="4"/>
        <v>0</v>
      </c>
      <c r="T52" s="107">
        <f t="shared" si="4"/>
        <v>0</v>
      </c>
      <c r="U52" s="107">
        <f t="shared" si="4"/>
        <v>0</v>
      </c>
      <c r="V52" s="107">
        <f t="shared" si="4"/>
        <v>0</v>
      </c>
      <c r="W52" s="107">
        <f t="shared" si="4"/>
        <v>0</v>
      </c>
      <c r="X52" s="107">
        <f t="shared" si="4"/>
        <v>0</v>
      </c>
      <c r="Y52" s="107">
        <f t="shared" si="4"/>
        <v>0</v>
      </c>
      <c r="Z52" s="98">
        <f>SUM(F52:Y52)</f>
        <v>0</v>
      </c>
      <c r="AA52" s="108" t="s">
        <v>162</v>
      </c>
      <c r="AB52" s="109"/>
      <c r="AC52" s="109"/>
      <c r="AD52" s="109"/>
    </row>
    <row r="53" spans="6:25" ht="14.25">
      <c r="F53" s="83" t="s">
        <v>165</v>
      </c>
      <c r="G53" s="1" t="s">
        <v>166</v>
      </c>
      <c r="H53" t="s">
        <v>167</v>
      </c>
      <c r="I53" s="1" t="s">
        <v>168</v>
      </c>
      <c r="J53" s="1" t="s">
        <v>169</v>
      </c>
      <c r="K53" s="1" t="s">
        <v>170</v>
      </c>
      <c r="L53" s="1" t="s">
        <v>171</v>
      </c>
      <c r="M53" s="1" t="s">
        <v>172</v>
      </c>
      <c r="N53" s="1" t="s">
        <v>173</v>
      </c>
      <c r="O53" s="1" t="s">
        <v>174</v>
      </c>
      <c r="P53" s="1" t="s">
        <v>175</v>
      </c>
      <c r="Q53" s="1" t="s">
        <v>176</v>
      </c>
      <c r="R53" s="1" t="s">
        <v>177</v>
      </c>
      <c r="S53" s="1" t="s">
        <v>178</v>
      </c>
      <c r="T53" s="1" t="s">
        <v>179</v>
      </c>
      <c r="U53" s="1" t="s">
        <v>180</v>
      </c>
      <c r="V53" s="1" t="s">
        <v>181</v>
      </c>
      <c r="W53" s="1" t="s">
        <v>182</v>
      </c>
      <c r="X53" s="1" t="s">
        <v>183</v>
      </c>
      <c r="Y53" s="1" t="s">
        <v>184</v>
      </c>
    </row>
    <row r="54" spans="2:4" ht="53.25" customHeight="1">
      <c r="B54" s="110" t="s">
        <v>188</v>
      </c>
      <c r="C54" s="110"/>
      <c r="D54" s="111">
        <v>45</v>
      </c>
    </row>
    <row r="55" spans="2:4" ht="53.25" customHeight="1">
      <c r="B55" s="112" t="s">
        <v>189</v>
      </c>
      <c r="C55" s="112"/>
      <c r="D55" s="101">
        <f>COUNTA(D5:D49)</f>
        <v>45</v>
      </c>
    </row>
    <row r="56" spans="2:5" ht="53.25" customHeight="1">
      <c r="B56" s="113" t="s">
        <v>190</v>
      </c>
      <c r="C56" s="113"/>
      <c r="D56" s="114">
        <f>D54-D55</f>
        <v>0</v>
      </c>
      <c r="E56" s="87" t="s">
        <v>162</v>
      </c>
    </row>
  </sheetData>
  <sheetProtection/>
  <autoFilter ref="A4:AD56"/>
  <conditionalFormatting sqref="F52:Z52 D56 AC5:AD38 AC41:AD49">
    <cfRule type="cellIs" priority="30" dxfId="7" operator="notEqual" stopIfTrue="1">
      <formula>0</formula>
    </cfRule>
  </conditionalFormatting>
  <conditionalFormatting sqref="K5:K38 K41:K49">
    <cfRule type="cellIs" priority="27" dxfId="0" operator="greaterThan" stopIfTrue="1">
      <formula>1500</formula>
    </cfRule>
  </conditionalFormatting>
  <conditionalFormatting sqref="L5:L38 L41:L49">
    <cfRule type="cellIs" priority="26" dxfId="0" operator="greaterThan" stopIfTrue="1">
      <formula>300</formula>
    </cfRule>
  </conditionalFormatting>
  <conditionalFormatting sqref="M5:M38 S5:T38 S41:T49 M41:M49">
    <cfRule type="cellIs" priority="25" dxfId="0" operator="greaterThan" stopIfTrue="1">
      <formula>200</formula>
    </cfRule>
  </conditionalFormatting>
  <conditionalFormatting sqref="P5:P38 P41:P49">
    <cfRule type="cellIs" priority="24" dxfId="0" operator="greaterThan" stopIfTrue="1">
      <formula>600</formula>
    </cfRule>
  </conditionalFormatting>
  <conditionalFormatting sqref="Q5:R38 Q41:R49">
    <cfRule type="cellIs" priority="23" dxfId="0" operator="greaterThan" stopIfTrue="1">
      <formula>1000</formula>
    </cfRule>
  </conditionalFormatting>
  <conditionalFormatting sqref="U5:U38 U41:U49">
    <cfRule type="cellIs" priority="19" dxfId="0" operator="greaterThan" stopIfTrue="1">
      <formula>100</formula>
    </cfRule>
  </conditionalFormatting>
  <conditionalFormatting sqref="X5:Y38 X41:Y49">
    <cfRule type="cellIs" priority="18" dxfId="0" operator="greaterThan" stopIfTrue="1">
      <formula>60</formula>
    </cfRule>
  </conditionalFormatting>
  <conditionalFormatting sqref="AC40:AD40">
    <cfRule type="cellIs" priority="16" dxfId="7" operator="notEqual" stopIfTrue="1">
      <formula>0</formula>
    </cfRule>
  </conditionalFormatting>
  <conditionalFormatting sqref="K40">
    <cfRule type="cellIs" priority="15" dxfId="0" operator="greaterThan" stopIfTrue="1">
      <formula>1500</formula>
    </cfRule>
  </conditionalFormatting>
  <conditionalFormatting sqref="L40">
    <cfRule type="cellIs" priority="14" dxfId="0" operator="greaterThan" stopIfTrue="1">
      <formula>300</formula>
    </cfRule>
  </conditionalFormatting>
  <conditionalFormatting sqref="M40 S40:T40">
    <cfRule type="cellIs" priority="13" dxfId="0" operator="greaterThan" stopIfTrue="1">
      <formula>200</formula>
    </cfRule>
  </conditionalFormatting>
  <conditionalFormatting sqref="P40">
    <cfRule type="cellIs" priority="12" dxfId="0" operator="greaterThan" stopIfTrue="1">
      <formula>600</formula>
    </cfRule>
  </conditionalFormatting>
  <conditionalFormatting sqref="Q40:R40">
    <cfRule type="cellIs" priority="11" dxfId="0" operator="greaterThan" stopIfTrue="1">
      <formula>1000</formula>
    </cfRule>
  </conditionalFormatting>
  <conditionalFormatting sqref="U40">
    <cfRule type="cellIs" priority="10" dxfId="0" operator="greaterThan" stopIfTrue="1">
      <formula>100</formula>
    </cfRule>
  </conditionalFormatting>
  <conditionalFormatting sqref="X40:Y40">
    <cfRule type="cellIs" priority="9" dxfId="0" operator="greaterThan" stopIfTrue="1">
      <formula>60</formula>
    </cfRule>
  </conditionalFormatting>
  <conditionalFormatting sqref="AC39:AD39">
    <cfRule type="cellIs" priority="8" dxfId="7" operator="notEqual" stopIfTrue="1">
      <formula>0</formula>
    </cfRule>
  </conditionalFormatting>
  <conditionalFormatting sqref="K39">
    <cfRule type="cellIs" priority="7" dxfId="0" operator="greaterThan" stopIfTrue="1">
      <formula>1500</formula>
    </cfRule>
  </conditionalFormatting>
  <conditionalFormatting sqref="L39">
    <cfRule type="cellIs" priority="6" dxfId="0" operator="greaterThan" stopIfTrue="1">
      <formula>300</formula>
    </cfRule>
  </conditionalFormatting>
  <conditionalFormatting sqref="S39:T39 M39">
    <cfRule type="cellIs" priority="5" dxfId="0" operator="greaterThan" stopIfTrue="1">
      <formula>200</formula>
    </cfRule>
  </conditionalFormatting>
  <conditionalFormatting sqref="P39">
    <cfRule type="cellIs" priority="4" dxfId="0" operator="greaterThan" stopIfTrue="1">
      <formula>600</formula>
    </cfRule>
  </conditionalFormatting>
  <conditionalFormatting sqref="Q39:R39">
    <cfRule type="cellIs" priority="3" dxfId="0" operator="greaterThan" stopIfTrue="1">
      <formula>1000</formula>
    </cfRule>
  </conditionalFormatting>
  <conditionalFormatting sqref="U39">
    <cfRule type="cellIs" priority="2" dxfId="0" operator="greaterThan" stopIfTrue="1">
      <formula>100</formula>
    </cfRule>
  </conditionalFormatting>
  <conditionalFormatting sqref="X39:Y39">
    <cfRule type="cellIs" priority="1" dxfId="0" operator="greaterThan" stopIfTrue="1">
      <formula>60</formula>
    </cfRule>
  </conditionalFormatting>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2:I519"/>
  <sheetViews>
    <sheetView zoomScalePageLayoutView="0" workbookViewId="0" topLeftCell="A423">
      <selection activeCell="I424" sqref="I424"/>
    </sheetView>
  </sheetViews>
  <sheetFormatPr defaultColWidth="8.7109375" defaultRowHeight="15"/>
  <cols>
    <col min="1" max="1" width="27.00390625" style="2" customWidth="1"/>
    <col min="2" max="2" width="11.421875" style="7" customWidth="1"/>
    <col min="3" max="3" width="19.00390625" style="7" customWidth="1"/>
    <col min="4" max="4" width="19.7109375" style="1" customWidth="1"/>
    <col min="5" max="5" width="18.140625" style="1" customWidth="1"/>
    <col min="6" max="6" width="19.421875" style="1" customWidth="1"/>
    <col min="7" max="7" width="11.421875" style="1" customWidth="1"/>
    <col min="8" max="8" width="10.7109375" style="1" customWidth="1"/>
    <col min="9" max="9" width="20.7109375" style="0" customWidth="1"/>
  </cols>
  <sheetData>
    <row r="2" spans="1:8" s="4" customFormat="1" ht="15">
      <c r="A2" s="934" t="s">
        <v>38</v>
      </c>
      <c r="B2" s="969"/>
      <c r="C2" s="969"/>
      <c r="D2" s="969"/>
      <c r="E2" s="969"/>
      <c r="F2" s="969"/>
      <c r="G2" s="969"/>
      <c r="H2" s="970"/>
    </row>
    <row r="3" spans="1:8" s="4" customFormat="1" ht="15" customHeight="1">
      <c r="A3" s="12"/>
      <c r="B3" s="12"/>
      <c r="C3" s="12"/>
      <c r="D3" s="12"/>
      <c r="E3" s="12"/>
      <c r="F3" s="12"/>
      <c r="G3" s="12"/>
      <c r="H3" s="12"/>
    </row>
    <row r="4" spans="1:8" s="4" customFormat="1" ht="15" customHeight="1">
      <c r="A4" s="981" t="s">
        <v>39</v>
      </c>
      <c r="B4" s="982"/>
      <c r="C4" s="982"/>
      <c r="D4" s="982"/>
      <c r="E4" s="982"/>
      <c r="F4" s="982"/>
      <c r="G4" s="982"/>
      <c r="H4" s="982"/>
    </row>
    <row r="5" spans="1:8" s="4" customFormat="1" ht="15" customHeight="1">
      <c r="A5" s="981" t="s">
        <v>40</v>
      </c>
      <c r="B5" s="937"/>
      <c r="C5" s="937"/>
      <c r="D5" s="937"/>
      <c r="E5" s="937"/>
      <c r="F5" s="937"/>
      <c r="G5" s="937"/>
      <c r="H5" s="937"/>
    </row>
    <row r="6" spans="1:8" s="4" customFormat="1" ht="69" customHeight="1">
      <c r="A6" s="981" t="s">
        <v>82</v>
      </c>
      <c r="B6" s="937"/>
      <c r="C6" s="937"/>
      <c r="D6" s="937"/>
      <c r="E6" s="937"/>
      <c r="F6" s="978"/>
      <c r="G6" s="978"/>
      <c r="H6" s="978"/>
    </row>
    <row r="7" spans="1:8" s="4" customFormat="1" ht="14.25">
      <c r="A7" s="5"/>
      <c r="B7" s="6"/>
      <c r="C7" s="6"/>
      <c r="D7" s="5"/>
      <c r="E7" s="5"/>
      <c r="F7" s="5"/>
      <c r="G7" s="5"/>
      <c r="H7" s="5"/>
    </row>
    <row r="8" spans="1:9" s="4" customFormat="1" ht="54.75">
      <c r="A8" s="51" t="s">
        <v>85</v>
      </c>
      <c r="B8" s="53" t="s">
        <v>58</v>
      </c>
      <c r="C8" s="48" t="s">
        <v>83</v>
      </c>
      <c r="D8" s="54" t="s">
        <v>86</v>
      </c>
      <c r="E8" s="53" t="s">
        <v>84</v>
      </c>
      <c r="F8" s="54" t="s">
        <v>87</v>
      </c>
      <c r="G8" s="51" t="s">
        <v>52</v>
      </c>
      <c r="H8" s="51" t="s">
        <v>7</v>
      </c>
      <c r="I8" s="115" t="s">
        <v>191</v>
      </c>
    </row>
    <row r="9" spans="1:9" s="4" customFormat="1" ht="138">
      <c r="A9" s="221" t="s">
        <v>322</v>
      </c>
      <c r="B9" s="222" t="s">
        <v>227</v>
      </c>
      <c r="C9" s="209" t="s">
        <v>323</v>
      </c>
      <c r="D9" s="209" t="s">
        <v>324</v>
      </c>
      <c r="E9" s="209" t="s">
        <v>284</v>
      </c>
      <c r="F9" s="209" t="s">
        <v>325</v>
      </c>
      <c r="G9" s="225">
        <v>50</v>
      </c>
      <c r="H9" s="232">
        <f>G9/2</f>
        <v>25</v>
      </c>
      <c r="I9" s="125" t="s">
        <v>289</v>
      </c>
    </row>
    <row r="10" spans="1:9" s="4" customFormat="1" ht="138">
      <c r="A10" s="221" t="s">
        <v>326</v>
      </c>
      <c r="B10" s="222" t="s">
        <v>227</v>
      </c>
      <c r="C10" s="209" t="s">
        <v>327</v>
      </c>
      <c r="D10" s="209" t="s">
        <v>328</v>
      </c>
      <c r="E10" s="209" t="s">
        <v>284</v>
      </c>
      <c r="F10" s="209" t="s">
        <v>329</v>
      </c>
      <c r="G10" s="225">
        <v>50</v>
      </c>
      <c r="H10" s="232">
        <f>G10/4</f>
        <v>12.5</v>
      </c>
      <c r="I10" s="125" t="s">
        <v>289</v>
      </c>
    </row>
    <row r="11" spans="1:9" s="4" customFormat="1" ht="123.75">
      <c r="A11" s="221" t="s">
        <v>326</v>
      </c>
      <c r="B11" s="222" t="s">
        <v>227</v>
      </c>
      <c r="C11" s="209" t="s">
        <v>330</v>
      </c>
      <c r="D11" s="209" t="s">
        <v>331</v>
      </c>
      <c r="E11" s="209" t="s">
        <v>332</v>
      </c>
      <c r="F11" s="209" t="s">
        <v>333</v>
      </c>
      <c r="G11" s="225">
        <v>15</v>
      </c>
      <c r="H11" s="232">
        <v>3.75</v>
      </c>
      <c r="I11" s="125" t="s">
        <v>289</v>
      </c>
    </row>
    <row r="12" spans="1:9" s="4" customFormat="1" ht="192.75">
      <c r="A12" s="221" t="s">
        <v>326</v>
      </c>
      <c r="B12" s="222" t="s">
        <v>227</v>
      </c>
      <c r="C12" s="209" t="s">
        <v>330</v>
      </c>
      <c r="D12" s="209" t="s">
        <v>334</v>
      </c>
      <c r="E12" s="249" t="s">
        <v>335</v>
      </c>
      <c r="F12" s="209" t="s">
        <v>336</v>
      </c>
      <c r="G12" s="225">
        <v>50</v>
      </c>
      <c r="H12" s="232">
        <v>12.5</v>
      </c>
      <c r="I12" s="125" t="s">
        <v>289</v>
      </c>
    </row>
    <row r="13" spans="1:9" s="4" customFormat="1" ht="165">
      <c r="A13" s="221" t="s">
        <v>337</v>
      </c>
      <c r="B13" s="222" t="s">
        <v>227</v>
      </c>
      <c r="C13" s="209" t="s">
        <v>338</v>
      </c>
      <c r="D13" s="209" t="s">
        <v>339</v>
      </c>
      <c r="E13" s="209" t="s">
        <v>284</v>
      </c>
      <c r="F13" s="209" t="s">
        <v>340</v>
      </c>
      <c r="G13" s="225">
        <v>50</v>
      </c>
      <c r="H13" s="232">
        <f>G13/4</f>
        <v>12.5</v>
      </c>
      <c r="I13" s="125" t="s">
        <v>289</v>
      </c>
    </row>
    <row r="14" spans="1:9" s="4" customFormat="1" ht="110.25">
      <c r="A14" s="221" t="s">
        <v>341</v>
      </c>
      <c r="B14" s="222" t="s">
        <v>227</v>
      </c>
      <c r="C14" s="209" t="s">
        <v>342</v>
      </c>
      <c r="D14" s="209" t="s">
        <v>343</v>
      </c>
      <c r="E14" s="209" t="s">
        <v>284</v>
      </c>
      <c r="F14" s="209" t="s">
        <v>344</v>
      </c>
      <c r="G14" s="225">
        <v>15</v>
      </c>
      <c r="H14" s="232">
        <f>G14/4</f>
        <v>3.75</v>
      </c>
      <c r="I14" s="125" t="s">
        <v>289</v>
      </c>
    </row>
    <row r="15" spans="1:9" s="4" customFormat="1" ht="151.5">
      <c r="A15" s="221" t="s">
        <v>345</v>
      </c>
      <c r="B15" s="222" t="s">
        <v>227</v>
      </c>
      <c r="C15" s="209" t="s">
        <v>346</v>
      </c>
      <c r="D15" s="209" t="s">
        <v>347</v>
      </c>
      <c r="E15" s="209" t="s">
        <v>284</v>
      </c>
      <c r="F15" s="209" t="s">
        <v>348</v>
      </c>
      <c r="G15" s="225">
        <v>15</v>
      </c>
      <c r="H15" s="232">
        <v>15</v>
      </c>
      <c r="I15" s="125" t="s">
        <v>289</v>
      </c>
    </row>
    <row r="16" spans="1:9" s="4" customFormat="1" ht="192.75">
      <c r="A16" s="221" t="s">
        <v>372</v>
      </c>
      <c r="B16" s="222" t="s">
        <v>373</v>
      </c>
      <c r="C16" s="209" t="s">
        <v>379</v>
      </c>
      <c r="D16" s="209" t="s">
        <v>380</v>
      </c>
      <c r="E16" s="249" t="s">
        <v>381</v>
      </c>
      <c r="F16" s="249" t="s">
        <v>382</v>
      </c>
      <c r="G16" s="225">
        <v>50</v>
      </c>
      <c r="H16" s="232">
        <v>50</v>
      </c>
      <c r="I16" s="125" t="s">
        <v>372</v>
      </c>
    </row>
    <row r="17" spans="1:9" s="4" customFormat="1" ht="207">
      <c r="A17" s="221" t="s">
        <v>372</v>
      </c>
      <c r="B17" s="222" t="s">
        <v>373</v>
      </c>
      <c r="C17" s="209" t="s">
        <v>383</v>
      </c>
      <c r="D17" s="209" t="s">
        <v>384</v>
      </c>
      <c r="E17" s="249" t="s">
        <v>385</v>
      </c>
      <c r="F17" s="249" t="s">
        <v>386</v>
      </c>
      <c r="G17" s="225">
        <v>50</v>
      </c>
      <c r="H17" s="232">
        <v>50</v>
      </c>
      <c r="I17" s="125" t="s">
        <v>372</v>
      </c>
    </row>
    <row r="18" spans="1:9" s="4" customFormat="1" ht="234">
      <c r="A18" s="221" t="s">
        <v>372</v>
      </c>
      <c r="B18" s="222" t="s">
        <v>373</v>
      </c>
      <c r="C18" s="209" t="s">
        <v>383</v>
      </c>
      <c r="D18" s="209" t="s">
        <v>387</v>
      </c>
      <c r="E18" s="249" t="s">
        <v>388</v>
      </c>
      <c r="F18" s="249" t="s">
        <v>388</v>
      </c>
      <c r="G18" s="225">
        <v>50</v>
      </c>
      <c r="H18" s="232">
        <v>50</v>
      </c>
      <c r="I18" s="125" t="s">
        <v>372</v>
      </c>
    </row>
    <row r="19" spans="1:9" s="4" customFormat="1" ht="179.25">
      <c r="A19" s="221" t="s">
        <v>389</v>
      </c>
      <c r="B19" s="222" t="s">
        <v>373</v>
      </c>
      <c r="C19" s="209" t="s">
        <v>390</v>
      </c>
      <c r="D19" s="209" t="s">
        <v>391</v>
      </c>
      <c r="E19" s="209" t="s">
        <v>392</v>
      </c>
      <c r="F19" s="209" t="s">
        <v>393</v>
      </c>
      <c r="G19" s="225">
        <v>50</v>
      </c>
      <c r="H19" s="232">
        <v>12.5</v>
      </c>
      <c r="I19" s="125" t="s">
        <v>435</v>
      </c>
    </row>
    <row r="20" spans="1:9" s="4" customFormat="1" ht="207">
      <c r="A20" s="221" t="s">
        <v>394</v>
      </c>
      <c r="B20" s="222" t="s">
        <v>373</v>
      </c>
      <c r="C20" s="209" t="s">
        <v>395</v>
      </c>
      <c r="D20" s="209" t="s">
        <v>396</v>
      </c>
      <c r="E20" s="209" t="s">
        <v>397</v>
      </c>
      <c r="F20" s="209" t="s">
        <v>398</v>
      </c>
      <c r="G20" s="225">
        <v>50</v>
      </c>
      <c r="H20" s="232" t="s">
        <v>399</v>
      </c>
      <c r="I20" s="125" t="s">
        <v>372</v>
      </c>
    </row>
    <row r="21" spans="1:9" s="4" customFormat="1" ht="165">
      <c r="A21" s="221" t="s">
        <v>394</v>
      </c>
      <c r="B21" s="222" t="s">
        <v>373</v>
      </c>
      <c r="C21" s="209" t="s">
        <v>395</v>
      </c>
      <c r="D21" s="209" t="s">
        <v>400</v>
      </c>
      <c r="E21" s="249" t="s">
        <v>401</v>
      </c>
      <c r="F21" s="249" t="s">
        <v>402</v>
      </c>
      <c r="G21" s="225">
        <v>50</v>
      </c>
      <c r="H21" s="232" t="s">
        <v>399</v>
      </c>
      <c r="I21" s="125" t="s">
        <v>372</v>
      </c>
    </row>
    <row r="22" spans="1:9" s="4" customFormat="1" ht="273">
      <c r="A22" s="221" t="s">
        <v>403</v>
      </c>
      <c r="B22" s="222" t="s">
        <v>373</v>
      </c>
      <c r="C22" s="266" t="s">
        <v>404</v>
      </c>
      <c r="D22" s="209" t="s">
        <v>405</v>
      </c>
      <c r="E22" s="249" t="s">
        <v>406</v>
      </c>
      <c r="F22" s="209" t="s">
        <v>407</v>
      </c>
      <c r="G22" s="225">
        <v>15</v>
      </c>
      <c r="H22" s="232">
        <v>15</v>
      </c>
      <c r="I22" s="125" t="s">
        <v>372</v>
      </c>
    </row>
    <row r="23" spans="1:9" s="4" customFormat="1" ht="151.5">
      <c r="A23" s="221" t="s">
        <v>372</v>
      </c>
      <c r="B23" s="222" t="s">
        <v>373</v>
      </c>
      <c r="C23" s="266" t="s">
        <v>408</v>
      </c>
      <c r="D23" s="209" t="s">
        <v>409</v>
      </c>
      <c r="E23" s="267" t="s">
        <v>410</v>
      </c>
      <c r="F23" s="209" t="s">
        <v>411</v>
      </c>
      <c r="G23" s="225">
        <v>15</v>
      </c>
      <c r="H23" s="232">
        <v>15</v>
      </c>
      <c r="I23" s="125" t="s">
        <v>372</v>
      </c>
    </row>
    <row r="24" spans="1:9" s="4" customFormat="1" ht="165">
      <c r="A24" s="221" t="s">
        <v>412</v>
      </c>
      <c r="B24" s="222" t="s">
        <v>373</v>
      </c>
      <c r="C24" s="266" t="s">
        <v>413</v>
      </c>
      <c r="D24" s="209" t="s">
        <v>414</v>
      </c>
      <c r="E24" s="249" t="s">
        <v>415</v>
      </c>
      <c r="F24" s="249" t="s">
        <v>416</v>
      </c>
      <c r="G24" s="225">
        <v>50</v>
      </c>
      <c r="H24" s="232">
        <v>12.5</v>
      </c>
      <c r="I24" s="125" t="s">
        <v>372</v>
      </c>
    </row>
    <row r="25" spans="1:9" s="4" customFormat="1" ht="165">
      <c r="A25" s="221" t="s">
        <v>412</v>
      </c>
      <c r="B25" s="222" t="s">
        <v>373</v>
      </c>
      <c r="C25" s="266" t="s">
        <v>413</v>
      </c>
      <c r="D25" s="209" t="s">
        <v>417</v>
      </c>
      <c r="E25" s="249" t="s">
        <v>418</v>
      </c>
      <c r="F25" s="249"/>
      <c r="G25" s="225">
        <v>15</v>
      </c>
      <c r="H25" s="232">
        <v>3.75</v>
      </c>
      <c r="I25" s="125" t="s">
        <v>372</v>
      </c>
    </row>
    <row r="26" spans="1:9" s="4" customFormat="1" ht="165">
      <c r="A26" s="221" t="s">
        <v>372</v>
      </c>
      <c r="B26" s="222"/>
      <c r="C26" s="268" t="s">
        <v>419</v>
      </c>
      <c r="D26" s="209" t="s">
        <v>420</v>
      </c>
      <c r="E26" s="249"/>
      <c r="F26" s="249" t="s">
        <v>421</v>
      </c>
      <c r="G26" s="225">
        <v>50</v>
      </c>
      <c r="H26" s="232">
        <v>50</v>
      </c>
      <c r="I26" s="125" t="s">
        <v>372</v>
      </c>
    </row>
    <row r="27" spans="1:9" s="4" customFormat="1" ht="207">
      <c r="A27" s="221" t="s">
        <v>422</v>
      </c>
      <c r="B27" s="222" t="s">
        <v>373</v>
      </c>
      <c r="C27" s="268" t="s">
        <v>423</v>
      </c>
      <c r="D27" s="209" t="s">
        <v>424</v>
      </c>
      <c r="E27" s="249" t="s">
        <v>425</v>
      </c>
      <c r="F27" s="249" t="s">
        <v>426</v>
      </c>
      <c r="G27" s="225">
        <v>50</v>
      </c>
      <c r="H27" s="232">
        <v>8.33</v>
      </c>
      <c r="I27" s="125" t="s">
        <v>372</v>
      </c>
    </row>
    <row r="28" spans="1:9" s="4" customFormat="1" ht="144">
      <c r="A28" s="221" t="s">
        <v>372</v>
      </c>
      <c r="B28" s="222" t="s">
        <v>373</v>
      </c>
      <c r="C28" s="268" t="s">
        <v>427</v>
      </c>
      <c r="D28" s="209" t="s">
        <v>428</v>
      </c>
      <c r="E28" s="249" t="s">
        <v>429</v>
      </c>
      <c r="F28" s="249" t="s">
        <v>430</v>
      </c>
      <c r="G28" s="225">
        <v>15</v>
      </c>
      <c r="H28" s="232">
        <v>15</v>
      </c>
      <c r="I28" s="125" t="s">
        <v>372</v>
      </c>
    </row>
    <row r="29" spans="1:9" s="4" customFormat="1" ht="165">
      <c r="A29" s="221" t="s">
        <v>431</v>
      </c>
      <c r="B29" s="222" t="s">
        <v>373</v>
      </c>
      <c r="C29" s="269" t="s">
        <v>432</v>
      </c>
      <c r="D29" s="209" t="s">
        <v>433</v>
      </c>
      <c r="E29" s="249" t="s">
        <v>434</v>
      </c>
      <c r="F29" s="249" t="s">
        <v>411</v>
      </c>
      <c r="G29" s="225">
        <v>15</v>
      </c>
      <c r="H29" s="232">
        <v>7.5</v>
      </c>
      <c r="I29" s="125" t="s">
        <v>372</v>
      </c>
    </row>
    <row r="30" spans="1:9" s="4" customFormat="1" ht="151.5">
      <c r="A30" s="221" t="s">
        <v>453</v>
      </c>
      <c r="B30" s="222" t="s">
        <v>227</v>
      </c>
      <c r="C30" s="221" t="s">
        <v>454</v>
      </c>
      <c r="D30" s="246" t="s">
        <v>455</v>
      </c>
      <c r="E30" s="276" t="s">
        <v>456</v>
      </c>
      <c r="F30" s="209" t="s">
        <v>457</v>
      </c>
      <c r="G30" s="225">
        <v>50</v>
      </c>
      <c r="H30" s="232">
        <v>16.67</v>
      </c>
      <c r="I30" s="125" t="s">
        <v>452</v>
      </c>
    </row>
    <row r="31" spans="1:9" s="4" customFormat="1" ht="165">
      <c r="A31" s="221" t="s">
        <v>453</v>
      </c>
      <c r="B31" s="222" t="s">
        <v>227</v>
      </c>
      <c r="C31" s="221" t="s">
        <v>454</v>
      </c>
      <c r="D31" s="246" t="s">
        <v>458</v>
      </c>
      <c r="E31" s="246" t="s">
        <v>459</v>
      </c>
      <c r="F31" s="209" t="s">
        <v>457</v>
      </c>
      <c r="G31" s="225">
        <v>50</v>
      </c>
      <c r="H31" s="232">
        <v>16.67</v>
      </c>
      <c r="I31" s="125" t="s">
        <v>452</v>
      </c>
    </row>
    <row r="32" spans="1:9" s="4" customFormat="1" ht="192.75">
      <c r="A32" s="221" t="s">
        <v>453</v>
      </c>
      <c r="B32" s="222" t="s">
        <v>227</v>
      </c>
      <c r="C32" s="221" t="s">
        <v>454</v>
      </c>
      <c r="D32" s="246" t="s">
        <v>460</v>
      </c>
      <c r="E32" s="246" t="s">
        <v>461</v>
      </c>
      <c r="F32" s="209" t="s">
        <v>457</v>
      </c>
      <c r="G32" s="225">
        <v>50</v>
      </c>
      <c r="H32" s="232">
        <v>16.67</v>
      </c>
      <c r="I32" s="125" t="s">
        <v>452</v>
      </c>
    </row>
    <row r="33" spans="1:9" s="4" customFormat="1" ht="165">
      <c r="A33" s="221" t="s">
        <v>453</v>
      </c>
      <c r="B33" s="222" t="s">
        <v>227</v>
      </c>
      <c r="C33" s="221" t="s">
        <v>454</v>
      </c>
      <c r="D33" s="246" t="s">
        <v>462</v>
      </c>
      <c r="E33" s="246" t="s">
        <v>463</v>
      </c>
      <c r="F33" s="209" t="s">
        <v>457</v>
      </c>
      <c r="G33" s="225">
        <v>50</v>
      </c>
      <c r="H33" s="232">
        <v>16.67</v>
      </c>
      <c r="I33" s="125" t="s">
        <v>452</v>
      </c>
    </row>
    <row r="34" spans="1:9" s="4" customFormat="1" ht="192.75">
      <c r="A34" s="221" t="s">
        <v>453</v>
      </c>
      <c r="B34" s="222" t="s">
        <v>227</v>
      </c>
      <c r="C34" s="221" t="s">
        <v>454</v>
      </c>
      <c r="D34" s="246" t="s">
        <v>464</v>
      </c>
      <c r="E34" s="221" t="s">
        <v>465</v>
      </c>
      <c r="F34" s="209" t="s">
        <v>457</v>
      </c>
      <c r="G34" s="225">
        <v>50</v>
      </c>
      <c r="H34" s="232">
        <v>16.67</v>
      </c>
      <c r="I34" s="125" t="s">
        <v>452</v>
      </c>
    </row>
    <row r="35" spans="1:9" s="4" customFormat="1" ht="165">
      <c r="A35" s="221" t="s">
        <v>453</v>
      </c>
      <c r="B35" s="222" t="s">
        <v>227</v>
      </c>
      <c r="C35" s="221" t="s">
        <v>454</v>
      </c>
      <c r="D35" s="246" t="s">
        <v>466</v>
      </c>
      <c r="E35" s="246" t="s">
        <v>467</v>
      </c>
      <c r="F35" s="209" t="s">
        <v>457</v>
      </c>
      <c r="G35" s="225">
        <v>50</v>
      </c>
      <c r="H35" s="232">
        <v>16.67</v>
      </c>
      <c r="I35" s="125" t="s">
        <v>452</v>
      </c>
    </row>
    <row r="36" spans="1:9" s="4" customFormat="1" ht="151.5">
      <c r="A36" s="221" t="s">
        <v>453</v>
      </c>
      <c r="B36" s="222" t="s">
        <v>227</v>
      </c>
      <c r="C36" s="221" t="s">
        <v>454</v>
      </c>
      <c r="D36" s="246" t="s">
        <v>468</v>
      </c>
      <c r="E36" s="246" t="s">
        <v>469</v>
      </c>
      <c r="F36" s="209" t="s">
        <v>457</v>
      </c>
      <c r="G36" s="225">
        <v>50</v>
      </c>
      <c r="H36" s="232">
        <v>16.67</v>
      </c>
      <c r="I36" s="125" t="s">
        <v>452</v>
      </c>
    </row>
    <row r="37" spans="1:9" s="4" customFormat="1" ht="165">
      <c r="A37" s="221" t="s">
        <v>453</v>
      </c>
      <c r="B37" s="222" t="s">
        <v>227</v>
      </c>
      <c r="C37" s="221" t="s">
        <v>454</v>
      </c>
      <c r="D37" s="246" t="s">
        <v>470</v>
      </c>
      <c r="E37" s="246" t="s">
        <v>459</v>
      </c>
      <c r="F37" s="209" t="s">
        <v>457</v>
      </c>
      <c r="G37" s="225">
        <v>50</v>
      </c>
      <c r="H37" s="232">
        <v>16.67</v>
      </c>
      <c r="I37" s="125" t="s">
        <v>452</v>
      </c>
    </row>
    <row r="38" spans="1:9" s="4" customFormat="1" ht="151.5">
      <c r="A38" s="221" t="s">
        <v>453</v>
      </c>
      <c r="B38" s="222" t="s">
        <v>227</v>
      </c>
      <c r="C38" s="221" t="s">
        <v>454</v>
      </c>
      <c r="D38" s="246" t="s">
        <v>471</v>
      </c>
      <c r="E38" s="246" t="s">
        <v>472</v>
      </c>
      <c r="F38" s="209" t="s">
        <v>457</v>
      </c>
      <c r="G38" s="225">
        <v>50</v>
      </c>
      <c r="H38" s="232">
        <v>16.67</v>
      </c>
      <c r="I38" s="125" t="s">
        <v>452</v>
      </c>
    </row>
    <row r="39" spans="1:9" s="4" customFormat="1" ht="165">
      <c r="A39" s="221" t="s">
        <v>453</v>
      </c>
      <c r="B39" s="222" t="s">
        <v>227</v>
      </c>
      <c r="C39" s="221" t="s">
        <v>454</v>
      </c>
      <c r="D39" s="246" t="s">
        <v>473</v>
      </c>
      <c r="E39" s="246" t="s">
        <v>474</v>
      </c>
      <c r="F39" s="209" t="s">
        <v>457</v>
      </c>
      <c r="G39" s="225">
        <v>50</v>
      </c>
      <c r="H39" s="232">
        <v>16.67</v>
      </c>
      <c r="I39" s="125" t="s">
        <v>452</v>
      </c>
    </row>
    <row r="40" spans="1:9" s="4" customFormat="1" ht="165">
      <c r="A40" s="221" t="s">
        <v>453</v>
      </c>
      <c r="B40" s="222" t="s">
        <v>227</v>
      </c>
      <c r="C40" s="221" t="s">
        <v>454</v>
      </c>
      <c r="D40" s="246" t="s">
        <v>475</v>
      </c>
      <c r="E40" s="246" t="s">
        <v>476</v>
      </c>
      <c r="F40" s="209" t="s">
        <v>333</v>
      </c>
      <c r="G40" s="225">
        <v>15</v>
      </c>
      <c r="H40" s="232">
        <v>5</v>
      </c>
      <c r="I40" s="125" t="s">
        <v>452</v>
      </c>
    </row>
    <row r="41" spans="1:9" s="4" customFormat="1" ht="138">
      <c r="A41" s="221" t="s">
        <v>453</v>
      </c>
      <c r="B41" s="222" t="s">
        <v>227</v>
      </c>
      <c r="C41" s="221" t="s">
        <v>454</v>
      </c>
      <c r="D41" s="221" t="s">
        <v>477</v>
      </c>
      <c r="E41" s="246" t="s">
        <v>478</v>
      </c>
      <c r="F41" s="209" t="s">
        <v>333</v>
      </c>
      <c r="G41" s="225">
        <v>15</v>
      </c>
      <c r="H41" s="232">
        <v>5</v>
      </c>
      <c r="I41" s="125" t="s">
        <v>452</v>
      </c>
    </row>
    <row r="42" spans="1:9" s="4" customFormat="1" ht="179.25">
      <c r="A42" s="221" t="s">
        <v>453</v>
      </c>
      <c r="B42" s="222" t="s">
        <v>227</v>
      </c>
      <c r="C42" s="221" t="s">
        <v>454</v>
      </c>
      <c r="D42" s="221" t="s">
        <v>479</v>
      </c>
      <c r="E42" s="246" t="s">
        <v>478</v>
      </c>
      <c r="F42" s="209" t="s">
        <v>333</v>
      </c>
      <c r="G42" s="225">
        <v>15</v>
      </c>
      <c r="H42" s="232">
        <v>5</v>
      </c>
      <c r="I42" s="125" t="s">
        <v>452</v>
      </c>
    </row>
    <row r="43" spans="1:9" s="4" customFormat="1" ht="234">
      <c r="A43" s="222" t="s">
        <v>480</v>
      </c>
      <c r="B43" s="222" t="s">
        <v>227</v>
      </c>
      <c r="C43" s="222" t="s">
        <v>481</v>
      </c>
      <c r="D43" s="246" t="s">
        <v>482</v>
      </c>
      <c r="E43" s="246" t="s">
        <v>483</v>
      </c>
      <c r="F43" s="209" t="s">
        <v>457</v>
      </c>
      <c r="G43" s="225">
        <v>50</v>
      </c>
      <c r="H43" s="232">
        <v>8.33</v>
      </c>
      <c r="I43" s="125" t="s">
        <v>452</v>
      </c>
    </row>
    <row r="44" spans="1:9" s="4" customFormat="1" ht="151.5">
      <c r="A44" s="222" t="s">
        <v>480</v>
      </c>
      <c r="B44" s="222" t="s">
        <v>227</v>
      </c>
      <c r="C44" s="222" t="s">
        <v>481</v>
      </c>
      <c r="D44" s="246" t="s">
        <v>484</v>
      </c>
      <c r="E44" s="276" t="s">
        <v>485</v>
      </c>
      <c r="F44" s="209" t="s">
        <v>333</v>
      </c>
      <c r="G44" s="225">
        <v>15</v>
      </c>
      <c r="H44" s="232">
        <v>2.5</v>
      </c>
      <c r="I44" s="125" t="s">
        <v>452</v>
      </c>
    </row>
    <row r="45" spans="1:9" s="4" customFormat="1" ht="151.5">
      <c r="A45" s="277" t="s">
        <v>486</v>
      </c>
      <c r="B45" s="222" t="s">
        <v>227</v>
      </c>
      <c r="C45" s="222" t="s">
        <v>487</v>
      </c>
      <c r="D45" s="221" t="s">
        <v>488</v>
      </c>
      <c r="E45" s="221" t="s">
        <v>489</v>
      </c>
      <c r="F45" s="209" t="s">
        <v>333</v>
      </c>
      <c r="G45" s="225">
        <v>15</v>
      </c>
      <c r="H45" s="232">
        <v>3.75</v>
      </c>
      <c r="I45" s="125" t="s">
        <v>452</v>
      </c>
    </row>
    <row r="46" spans="1:9" s="4" customFormat="1" ht="151.5">
      <c r="A46" s="221" t="s">
        <v>490</v>
      </c>
      <c r="B46" s="222" t="s">
        <v>227</v>
      </c>
      <c r="C46" s="222" t="s">
        <v>491</v>
      </c>
      <c r="D46" s="221" t="s">
        <v>492</v>
      </c>
      <c r="E46" s="246" t="s">
        <v>493</v>
      </c>
      <c r="F46" s="209" t="s">
        <v>333</v>
      </c>
      <c r="G46" s="225">
        <v>15</v>
      </c>
      <c r="H46" s="232">
        <v>2.1</v>
      </c>
      <c r="I46" s="125" t="s">
        <v>452</v>
      </c>
    </row>
    <row r="47" spans="1:9" s="4" customFormat="1" ht="179.25">
      <c r="A47" s="221" t="s">
        <v>494</v>
      </c>
      <c r="B47" s="222" t="s">
        <v>227</v>
      </c>
      <c r="C47" s="221" t="s">
        <v>495</v>
      </c>
      <c r="D47" s="221" t="s">
        <v>496</v>
      </c>
      <c r="E47" s="246" t="s">
        <v>497</v>
      </c>
      <c r="F47" s="209" t="s">
        <v>333</v>
      </c>
      <c r="G47" s="225">
        <v>15</v>
      </c>
      <c r="H47" s="232">
        <v>3</v>
      </c>
      <c r="I47" s="125" t="s">
        <v>452</v>
      </c>
    </row>
    <row r="48" spans="1:9" s="4" customFormat="1" ht="110.25">
      <c r="A48" s="221" t="s">
        <v>494</v>
      </c>
      <c r="B48" s="222" t="s">
        <v>227</v>
      </c>
      <c r="C48" s="221" t="s">
        <v>495</v>
      </c>
      <c r="D48" s="246" t="s">
        <v>498</v>
      </c>
      <c r="E48" s="246" t="s">
        <v>499</v>
      </c>
      <c r="F48" s="209" t="s">
        <v>333</v>
      </c>
      <c r="G48" s="225">
        <v>15</v>
      </c>
      <c r="H48" s="232">
        <v>3</v>
      </c>
      <c r="I48" s="125" t="s">
        <v>452</v>
      </c>
    </row>
    <row r="49" spans="1:9" s="4" customFormat="1" ht="110.25">
      <c r="A49" s="221" t="s">
        <v>494</v>
      </c>
      <c r="B49" s="222" t="s">
        <v>227</v>
      </c>
      <c r="C49" s="221" t="s">
        <v>495</v>
      </c>
      <c r="D49" s="221" t="s">
        <v>500</v>
      </c>
      <c r="E49" s="221" t="s">
        <v>501</v>
      </c>
      <c r="F49" s="209" t="s">
        <v>333</v>
      </c>
      <c r="G49" s="225">
        <v>15</v>
      </c>
      <c r="H49" s="232">
        <v>3</v>
      </c>
      <c r="I49" s="125" t="s">
        <v>452</v>
      </c>
    </row>
    <row r="50" spans="1:9" s="4" customFormat="1" ht="207">
      <c r="A50" s="221" t="s">
        <v>502</v>
      </c>
      <c r="B50" s="222" t="s">
        <v>227</v>
      </c>
      <c r="C50" s="278" t="s">
        <v>503</v>
      </c>
      <c r="D50" s="279" t="s">
        <v>504</v>
      </c>
      <c r="E50" s="280" t="s">
        <v>505</v>
      </c>
      <c r="F50" s="209" t="s">
        <v>457</v>
      </c>
      <c r="G50" s="225">
        <v>50</v>
      </c>
      <c r="H50" s="232">
        <v>10</v>
      </c>
      <c r="I50" s="125" t="s">
        <v>452</v>
      </c>
    </row>
    <row r="51" spans="1:9" s="4" customFormat="1" ht="234">
      <c r="A51" s="281" t="s">
        <v>494</v>
      </c>
      <c r="B51" s="282" t="s">
        <v>227</v>
      </c>
      <c r="C51" s="281" t="s">
        <v>495</v>
      </c>
      <c r="D51" s="283" t="s">
        <v>506</v>
      </c>
      <c r="E51" s="284" t="s">
        <v>507</v>
      </c>
      <c r="F51" s="285" t="s">
        <v>333</v>
      </c>
      <c r="G51" s="286">
        <v>15</v>
      </c>
      <c r="H51" s="449">
        <v>3</v>
      </c>
      <c r="I51" s="125" t="s">
        <v>452</v>
      </c>
    </row>
    <row r="52" spans="1:9" s="4" customFormat="1" ht="96">
      <c r="A52" s="222" t="s">
        <v>508</v>
      </c>
      <c r="B52" s="222" t="s">
        <v>227</v>
      </c>
      <c r="C52" s="222" t="s">
        <v>509</v>
      </c>
      <c r="D52" s="279" t="s">
        <v>510</v>
      </c>
      <c r="E52" s="280" t="s">
        <v>511</v>
      </c>
      <c r="F52" s="209" t="s">
        <v>333</v>
      </c>
      <c r="G52" s="225">
        <v>15</v>
      </c>
      <c r="H52" s="232">
        <v>15</v>
      </c>
      <c r="I52" s="125" t="s">
        <v>452</v>
      </c>
    </row>
    <row r="53" spans="1:9" s="4" customFormat="1" ht="129">
      <c r="A53" s="222" t="s">
        <v>512</v>
      </c>
      <c r="B53" s="222" t="s">
        <v>227</v>
      </c>
      <c r="C53" s="222" t="s">
        <v>513</v>
      </c>
      <c r="D53" s="279" t="s">
        <v>514</v>
      </c>
      <c r="E53" s="280" t="s">
        <v>515</v>
      </c>
      <c r="F53" s="209" t="s">
        <v>333</v>
      </c>
      <c r="G53" s="225">
        <v>15</v>
      </c>
      <c r="H53" s="232">
        <v>3.75</v>
      </c>
      <c r="I53" s="125" t="s">
        <v>452</v>
      </c>
    </row>
    <row r="54" spans="1:9" s="4" customFormat="1" ht="114.75">
      <c r="A54" s="221" t="s">
        <v>773</v>
      </c>
      <c r="B54" s="222" t="s">
        <v>227</v>
      </c>
      <c r="C54" s="209" t="s">
        <v>774</v>
      </c>
      <c r="D54" s="389" t="s">
        <v>775</v>
      </c>
      <c r="E54" s="390" t="s">
        <v>776</v>
      </c>
      <c r="F54" s="209" t="s">
        <v>595</v>
      </c>
      <c r="G54" s="225">
        <v>15</v>
      </c>
      <c r="H54" s="232">
        <v>3.75</v>
      </c>
      <c r="I54" s="125" t="s">
        <v>524</v>
      </c>
    </row>
    <row r="55" spans="1:9" s="4" customFormat="1" ht="261.75">
      <c r="A55" s="221" t="s">
        <v>538</v>
      </c>
      <c r="B55" s="222"/>
      <c r="C55" s="209" t="s">
        <v>539</v>
      </c>
      <c r="D55" s="209" t="s">
        <v>540</v>
      </c>
      <c r="E55" s="249" t="s">
        <v>541</v>
      </c>
      <c r="F55" s="209" t="s">
        <v>336</v>
      </c>
      <c r="G55" s="225">
        <v>50</v>
      </c>
      <c r="H55" s="232">
        <v>12.5</v>
      </c>
      <c r="I55" s="125" t="s">
        <v>436</v>
      </c>
    </row>
    <row r="56" spans="1:9" s="4" customFormat="1" ht="220.5">
      <c r="A56" s="290" t="s">
        <v>542</v>
      </c>
      <c r="B56" s="222"/>
      <c r="C56" s="209" t="s">
        <v>543</v>
      </c>
      <c r="D56" s="209" t="s">
        <v>544</v>
      </c>
      <c r="E56" s="249" t="s">
        <v>415</v>
      </c>
      <c r="F56" s="209" t="s">
        <v>336</v>
      </c>
      <c r="G56" s="225">
        <v>50</v>
      </c>
      <c r="H56" s="232">
        <v>12.5</v>
      </c>
      <c r="I56" s="125" t="s">
        <v>436</v>
      </c>
    </row>
    <row r="57" spans="1:9" s="4" customFormat="1" ht="234">
      <c r="A57" s="221" t="s">
        <v>542</v>
      </c>
      <c r="B57" s="222"/>
      <c r="C57" s="209" t="s">
        <v>543</v>
      </c>
      <c r="D57" s="209" t="s">
        <v>545</v>
      </c>
      <c r="E57" s="249" t="s">
        <v>546</v>
      </c>
      <c r="F57" s="209" t="s">
        <v>547</v>
      </c>
      <c r="G57" s="225">
        <v>15</v>
      </c>
      <c r="H57" s="232">
        <v>3.75</v>
      </c>
      <c r="I57" s="125" t="s">
        <v>436</v>
      </c>
    </row>
    <row r="58" spans="1:9" s="4" customFormat="1" ht="165">
      <c r="A58" s="221" t="s">
        <v>548</v>
      </c>
      <c r="B58" s="222"/>
      <c r="C58" s="209" t="s">
        <v>549</v>
      </c>
      <c r="D58" s="209" t="s">
        <v>550</v>
      </c>
      <c r="E58" s="249" t="s">
        <v>551</v>
      </c>
      <c r="F58" s="209" t="s">
        <v>552</v>
      </c>
      <c r="G58" s="225">
        <v>15</v>
      </c>
      <c r="H58" s="232">
        <v>3.75</v>
      </c>
      <c r="I58" s="125" t="s">
        <v>436</v>
      </c>
    </row>
    <row r="59" spans="1:9" s="4" customFormat="1" ht="216">
      <c r="A59" s="321" t="s">
        <v>584</v>
      </c>
      <c r="B59" s="291" t="s">
        <v>227</v>
      </c>
      <c r="C59" s="322" t="s">
        <v>585</v>
      </c>
      <c r="D59" s="291" t="s">
        <v>586</v>
      </c>
      <c r="E59" s="323" t="s">
        <v>587</v>
      </c>
      <c r="F59" s="291" t="s">
        <v>588</v>
      </c>
      <c r="G59" s="317">
        <v>15</v>
      </c>
      <c r="H59" s="450">
        <f>G59/3</f>
        <v>5</v>
      </c>
      <c r="I59" s="125" t="s">
        <v>564</v>
      </c>
    </row>
    <row r="60" spans="1:9" s="4" customFormat="1" ht="96">
      <c r="A60" s="321" t="s">
        <v>584</v>
      </c>
      <c r="B60" s="291" t="s">
        <v>227</v>
      </c>
      <c r="C60" s="322" t="s">
        <v>585</v>
      </c>
      <c r="D60" s="291" t="s">
        <v>589</v>
      </c>
      <c r="E60" s="323" t="s">
        <v>590</v>
      </c>
      <c r="F60" s="291" t="s">
        <v>576</v>
      </c>
      <c r="G60" s="317">
        <v>15</v>
      </c>
      <c r="H60" s="450">
        <f>G60/3</f>
        <v>5</v>
      </c>
      <c r="I60" s="125" t="s">
        <v>564</v>
      </c>
    </row>
    <row r="61" spans="1:9" s="4" customFormat="1" ht="96">
      <c r="A61" s="291" t="s">
        <v>591</v>
      </c>
      <c r="B61" s="291" t="s">
        <v>227</v>
      </c>
      <c r="C61" s="291" t="s">
        <v>592</v>
      </c>
      <c r="D61" s="291" t="s">
        <v>593</v>
      </c>
      <c r="E61" s="323" t="s">
        <v>594</v>
      </c>
      <c r="F61" s="291" t="s">
        <v>595</v>
      </c>
      <c r="G61" s="317">
        <v>50</v>
      </c>
      <c r="H61" s="450">
        <f>G61</f>
        <v>50</v>
      </c>
      <c r="I61" s="125" t="s">
        <v>564</v>
      </c>
    </row>
    <row r="62" spans="1:9" s="4" customFormat="1" ht="138">
      <c r="A62" s="291" t="s">
        <v>591</v>
      </c>
      <c r="B62" s="291" t="s">
        <v>227</v>
      </c>
      <c r="C62" s="291" t="s">
        <v>592</v>
      </c>
      <c r="D62" s="291" t="s">
        <v>596</v>
      </c>
      <c r="E62" s="323" t="s">
        <v>597</v>
      </c>
      <c r="F62" s="291" t="s">
        <v>598</v>
      </c>
      <c r="G62" s="317">
        <v>15</v>
      </c>
      <c r="H62" s="450">
        <f>G62</f>
        <v>15</v>
      </c>
      <c r="I62" s="125" t="s">
        <v>564</v>
      </c>
    </row>
    <row r="63" spans="1:9" s="4" customFormat="1" ht="261.75">
      <c r="A63" s="221" t="s">
        <v>601</v>
      </c>
      <c r="B63" s="222" t="s">
        <v>227</v>
      </c>
      <c r="C63" s="209" t="s">
        <v>618</v>
      </c>
      <c r="D63" s="209" t="s">
        <v>619</v>
      </c>
      <c r="E63" s="249" t="s">
        <v>620</v>
      </c>
      <c r="F63" s="209" t="s">
        <v>336</v>
      </c>
      <c r="G63" s="225">
        <v>50</v>
      </c>
      <c r="H63" s="232">
        <v>50</v>
      </c>
      <c r="I63" s="125" t="s">
        <v>610</v>
      </c>
    </row>
    <row r="64" spans="1:9" s="4" customFormat="1" ht="276">
      <c r="A64" s="221" t="s">
        <v>601</v>
      </c>
      <c r="B64" s="222" t="s">
        <v>227</v>
      </c>
      <c r="C64" s="209" t="s">
        <v>621</v>
      </c>
      <c r="D64" s="209" t="s">
        <v>622</v>
      </c>
      <c r="E64" s="249" t="s">
        <v>623</v>
      </c>
      <c r="F64" s="209" t="s">
        <v>336</v>
      </c>
      <c r="G64" s="225">
        <v>50</v>
      </c>
      <c r="H64" s="232">
        <v>50</v>
      </c>
      <c r="I64" s="125" t="s">
        <v>610</v>
      </c>
    </row>
    <row r="65" spans="1:9" s="4" customFormat="1" ht="151.5">
      <c r="A65" s="221" t="s">
        <v>624</v>
      </c>
      <c r="B65" s="222" t="s">
        <v>227</v>
      </c>
      <c r="C65" s="209" t="s">
        <v>625</v>
      </c>
      <c r="D65" s="209" t="s">
        <v>626</v>
      </c>
      <c r="E65" s="249" t="s">
        <v>627</v>
      </c>
      <c r="F65" s="209" t="s">
        <v>336</v>
      </c>
      <c r="G65" s="225">
        <v>50</v>
      </c>
      <c r="H65" s="232">
        <v>6.25</v>
      </c>
      <c r="I65" s="125" t="s">
        <v>610</v>
      </c>
    </row>
    <row r="66" spans="1:9" s="4" customFormat="1" ht="261.75">
      <c r="A66" s="221" t="s">
        <v>538</v>
      </c>
      <c r="B66" s="222" t="s">
        <v>227</v>
      </c>
      <c r="C66" s="209" t="s">
        <v>539</v>
      </c>
      <c r="D66" s="209" t="s">
        <v>540</v>
      </c>
      <c r="E66" s="249" t="s">
        <v>541</v>
      </c>
      <c r="F66" s="209" t="s">
        <v>336</v>
      </c>
      <c r="G66" s="225">
        <v>50</v>
      </c>
      <c r="H66" s="232">
        <v>12.5</v>
      </c>
      <c r="I66" s="125" t="s">
        <v>610</v>
      </c>
    </row>
    <row r="67" spans="1:9" s="4" customFormat="1" ht="207">
      <c r="A67" s="221" t="s">
        <v>601</v>
      </c>
      <c r="B67" s="222" t="s">
        <v>227</v>
      </c>
      <c r="C67" s="209" t="s">
        <v>628</v>
      </c>
      <c r="D67" s="209" t="s">
        <v>629</v>
      </c>
      <c r="E67" s="249" t="s">
        <v>630</v>
      </c>
      <c r="F67" s="209"/>
      <c r="G67" s="225">
        <v>15</v>
      </c>
      <c r="H67" s="232">
        <v>15</v>
      </c>
      <c r="I67" s="125" t="s">
        <v>610</v>
      </c>
    </row>
    <row r="68" spans="1:9" s="4" customFormat="1" ht="165">
      <c r="A68" s="221" t="s">
        <v>631</v>
      </c>
      <c r="B68" s="222" t="s">
        <v>227</v>
      </c>
      <c r="C68" s="209" t="s">
        <v>632</v>
      </c>
      <c r="D68" s="209" t="s">
        <v>633</v>
      </c>
      <c r="E68" s="249" t="s">
        <v>634</v>
      </c>
      <c r="F68" s="209"/>
      <c r="G68" s="225">
        <v>15</v>
      </c>
      <c r="H68" s="232">
        <v>15</v>
      </c>
      <c r="I68" s="125" t="s">
        <v>610</v>
      </c>
    </row>
    <row r="69" spans="1:9" s="4" customFormat="1" ht="207">
      <c r="A69" s="221" t="s">
        <v>631</v>
      </c>
      <c r="B69" s="222" t="s">
        <v>227</v>
      </c>
      <c r="C69" s="209" t="s">
        <v>632</v>
      </c>
      <c r="D69" s="209" t="s">
        <v>635</v>
      </c>
      <c r="E69" s="249" t="s">
        <v>636</v>
      </c>
      <c r="F69" s="209" t="s">
        <v>637</v>
      </c>
      <c r="G69" s="225">
        <v>15</v>
      </c>
      <c r="H69" s="232">
        <v>15</v>
      </c>
      <c r="I69" s="125" t="s">
        <v>610</v>
      </c>
    </row>
    <row r="70" spans="1:9" s="4" customFormat="1" ht="220.5">
      <c r="A70" s="331" t="s">
        <v>542</v>
      </c>
      <c r="B70" s="222" t="s">
        <v>227</v>
      </c>
      <c r="C70" s="209" t="s">
        <v>543</v>
      </c>
      <c r="D70" s="209" t="s">
        <v>544</v>
      </c>
      <c r="E70" s="249" t="s">
        <v>415</v>
      </c>
      <c r="F70" s="209" t="s">
        <v>336</v>
      </c>
      <c r="G70" s="225">
        <v>50</v>
      </c>
      <c r="H70" s="232">
        <v>12.5</v>
      </c>
      <c r="I70" s="125" t="s">
        <v>610</v>
      </c>
    </row>
    <row r="71" spans="1:9" s="4" customFormat="1" ht="234">
      <c r="A71" s="221" t="s">
        <v>542</v>
      </c>
      <c r="B71" s="222" t="s">
        <v>227</v>
      </c>
      <c r="C71" s="209" t="s">
        <v>543</v>
      </c>
      <c r="D71" s="209" t="s">
        <v>545</v>
      </c>
      <c r="E71" s="249" t="s">
        <v>546</v>
      </c>
      <c r="F71" s="209" t="s">
        <v>547</v>
      </c>
      <c r="G71" s="225">
        <v>15</v>
      </c>
      <c r="H71" s="232">
        <v>3.75</v>
      </c>
      <c r="I71" s="125" t="s">
        <v>610</v>
      </c>
    </row>
    <row r="72" spans="1:9" s="4" customFormat="1" ht="207">
      <c r="A72" s="221" t="s">
        <v>638</v>
      </c>
      <c r="B72" s="222" t="s">
        <v>227</v>
      </c>
      <c r="C72" s="209" t="s">
        <v>639</v>
      </c>
      <c r="D72" s="209" t="s">
        <v>640</v>
      </c>
      <c r="E72" s="249" t="s">
        <v>425</v>
      </c>
      <c r="F72" s="209" t="s">
        <v>641</v>
      </c>
      <c r="G72" s="225">
        <v>15</v>
      </c>
      <c r="H72" s="232">
        <v>2.5</v>
      </c>
      <c r="I72" s="125" t="s">
        <v>610</v>
      </c>
    </row>
    <row r="73" spans="1:9" s="4" customFormat="1" ht="165">
      <c r="A73" s="221" t="s">
        <v>642</v>
      </c>
      <c r="B73" s="222" t="s">
        <v>227</v>
      </c>
      <c r="C73" s="209" t="s">
        <v>643</v>
      </c>
      <c r="D73" s="209" t="s">
        <v>644</v>
      </c>
      <c r="E73" s="249" t="s">
        <v>645</v>
      </c>
      <c r="F73" s="209" t="s">
        <v>637</v>
      </c>
      <c r="G73" s="225">
        <v>15</v>
      </c>
      <c r="H73" s="232">
        <v>5</v>
      </c>
      <c r="I73" s="125" t="s">
        <v>610</v>
      </c>
    </row>
    <row r="74" spans="1:9" s="4" customFormat="1" ht="179.25">
      <c r="A74" s="221" t="s">
        <v>642</v>
      </c>
      <c r="B74" s="222" t="s">
        <v>227</v>
      </c>
      <c r="C74" s="209" t="s">
        <v>646</v>
      </c>
      <c r="D74" s="209" t="s">
        <v>647</v>
      </c>
      <c r="E74" s="249" t="s">
        <v>648</v>
      </c>
      <c r="F74" s="209" t="s">
        <v>637</v>
      </c>
      <c r="G74" s="225">
        <v>15</v>
      </c>
      <c r="H74" s="232">
        <v>5</v>
      </c>
      <c r="I74" s="125" t="s">
        <v>610</v>
      </c>
    </row>
    <row r="75" spans="1:9" s="4" customFormat="1" ht="96">
      <c r="A75" s="334" t="s">
        <v>657</v>
      </c>
      <c r="B75" s="335" t="s">
        <v>227</v>
      </c>
      <c r="C75" s="209" t="s">
        <v>658</v>
      </c>
      <c r="D75" s="209" t="s">
        <v>659</v>
      </c>
      <c r="E75" s="336" t="s">
        <v>660</v>
      </c>
      <c r="F75" s="337" t="s">
        <v>661</v>
      </c>
      <c r="G75" s="225">
        <v>15</v>
      </c>
      <c r="H75" s="232">
        <v>5</v>
      </c>
      <c r="I75" s="125" t="s">
        <v>656</v>
      </c>
    </row>
    <row r="76" spans="1:9" s="4" customFormat="1" ht="132">
      <c r="A76" s="351" t="s">
        <v>674</v>
      </c>
      <c r="B76" s="352" t="s">
        <v>227</v>
      </c>
      <c r="C76" s="353" t="s">
        <v>675</v>
      </c>
      <c r="D76" s="351" t="s">
        <v>676</v>
      </c>
      <c r="E76" s="354" t="s">
        <v>677</v>
      </c>
      <c r="F76" s="355" t="s">
        <v>678</v>
      </c>
      <c r="G76" s="356">
        <v>15</v>
      </c>
      <c r="H76" s="451">
        <v>2.5</v>
      </c>
      <c r="I76" s="125" t="s">
        <v>673</v>
      </c>
    </row>
    <row r="77" spans="1:9" s="4" customFormat="1" ht="132">
      <c r="A77" s="351" t="s">
        <v>679</v>
      </c>
      <c r="B77" s="352" t="s">
        <v>227</v>
      </c>
      <c r="C77" s="353" t="s">
        <v>680</v>
      </c>
      <c r="D77" s="351" t="s">
        <v>676</v>
      </c>
      <c r="E77" s="354" t="s">
        <v>677</v>
      </c>
      <c r="F77" s="355" t="s">
        <v>678</v>
      </c>
      <c r="G77" s="356">
        <v>15</v>
      </c>
      <c r="H77" s="451">
        <v>3</v>
      </c>
      <c r="I77" s="125" t="s">
        <v>673</v>
      </c>
    </row>
    <row r="78" spans="1:9" s="4" customFormat="1" ht="71.25">
      <c r="A78" s="351" t="s">
        <v>681</v>
      </c>
      <c r="B78" s="352" t="s">
        <v>227</v>
      </c>
      <c r="C78" s="353" t="s">
        <v>682</v>
      </c>
      <c r="D78" s="358" t="s">
        <v>683</v>
      </c>
      <c r="E78" s="355" t="s">
        <v>684</v>
      </c>
      <c r="F78" s="359" t="s">
        <v>336</v>
      </c>
      <c r="G78" s="356">
        <v>50</v>
      </c>
      <c r="H78" s="451">
        <v>10</v>
      </c>
      <c r="I78" s="125" t="s">
        <v>673</v>
      </c>
    </row>
    <row r="79" spans="1:9" s="4" customFormat="1" ht="122.25">
      <c r="A79" s="351" t="s">
        <v>685</v>
      </c>
      <c r="B79" s="351" t="s">
        <v>227</v>
      </c>
      <c r="C79" s="353" t="s">
        <v>686</v>
      </c>
      <c r="D79" s="358" t="s">
        <v>687</v>
      </c>
      <c r="E79" s="354" t="s">
        <v>688</v>
      </c>
      <c r="F79" s="360" t="s">
        <v>689</v>
      </c>
      <c r="G79" s="360">
        <v>50</v>
      </c>
      <c r="H79" s="452">
        <v>7.1</v>
      </c>
      <c r="I79" s="125" t="s">
        <v>673</v>
      </c>
    </row>
    <row r="80" spans="1:9" s="4" customFormat="1" ht="122.25">
      <c r="A80" s="351" t="s">
        <v>690</v>
      </c>
      <c r="B80" s="352" t="s">
        <v>227</v>
      </c>
      <c r="C80" s="353" t="s">
        <v>691</v>
      </c>
      <c r="D80" s="351" t="s">
        <v>692</v>
      </c>
      <c r="E80" s="355" t="s">
        <v>693</v>
      </c>
      <c r="F80" s="359" t="s">
        <v>336</v>
      </c>
      <c r="G80" s="356">
        <v>50</v>
      </c>
      <c r="H80" s="451">
        <v>8.33</v>
      </c>
      <c r="I80" s="125" t="s">
        <v>673</v>
      </c>
    </row>
    <row r="81" spans="1:9" s="4" customFormat="1" ht="224.25">
      <c r="A81" s="351" t="s">
        <v>690</v>
      </c>
      <c r="B81" s="352" t="s">
        <v>227</v>
      </c>
      <c r="C81" s="353" t="s">
        <v>691</v>
      </c>
      <c r="D81" s="351" t="s">
        <v>694</v>
      </c>
      <c r="E81" s="258" t="s">
        <v>695</v>
      </c>
      <c r="F81" s="359" t="s">
        <v>336</v>
      </c>
      <c r="G81" s="356">
        <v>50</v>
      </c>
      <c r="H81" s="451">
        <v>4.54</v>
      </c>
      <c r="I81" s="125" t="s">
        <v>673</v>
      </c>
    </row>
    <row r="82" spans="1:9" s="4" customFormat="1" ht="154.5">
      <c r="A82" s="351" t="s">
        <v>696</v>
      </c>
      <c r="B82" s="352" t="s">
        <v>227</v>
      </c>
      <c r="C82" s="353" t="s">
        <v>697</v>
      </c>
      <c r="D82" s="361" t="s">
        <v>698</v>
      </c>
      <c r="E82" s="355" t="s">
        <v>699</v>
      </c>
      <c r="F82" s="359" t="s">
        <v>336</v>
      </c>
      <c r="G82" s="356">
        <v>50</v>
      </c>
      <c r="H82" s="451">
        <v>16.66</v>
      </c>
      <c r="I82" s="125" t="s">
        <v>673</v>
      </c>
    </row>
    <row r="83" spans="1:9" s="4" customFormat="1" ht="102">
      <c r="A83" s="351" t="s">
        <v>700</v>
      </c>
      <c r="B83" s="351" t="s">
        <v>227</v>
      </c>
      <c r="C83" s="353" t="s">
        <v>701</v>
      </c>
      <c r="D83" s="362" t="s">
        <v>702</v>
      </c>
      <c r="E83" s="355" t="s">
        <v>703</v>
      </c>
      <c r="F83" s="355" t="s">
        <v>678</v>
      </c>
      <c r="G83" s="360">
        <v>15</v>
      </c>
      <c r="H83" s="452">
        <v>3</v>
      </c>
      <c r="I83" s="125" t="s">
        <v>673</v>
      </c>
    </row>
    <row r="84" spans="1:9" s="4" customFormat="1" ht="91.5">
      <c r="A84" s="351" t="s">
        <v>685</v>
      </c>
      <c r="B84" s="351" t="s">
        <v>227</v>
      </c>
      <c r="C84" s="353" t="s">
        <v>686</v>
      </c>
      <c r="D84" s="351" t="s">
        <v>704</v>
      </c>
      <c r="E84" s="355" t="s">
        <v>705</v>
      </c>
      <c r="F84" s="355" t="s">
        <v>678</v>
      </c>
      <c r="G84" s="360">
        <v>15</v>
      </c>
      <c r="H84" s="452">
        <v>2.1</v>
      </c>
      <c r="I84" s="125" t="s">
        <v>673</v>
      </c>
    </row>
    <row r="85" spans="1:9" s="4" customFormat="1" ht="102">
      <c r="A85" s="351" t="s">
        <v>696</v>
      </c>
      <c r="B85" s="352" t="s">
        <v>227</v>
      </c>
      <c r="C85" s="353" t="s">
        <v>697</v>
      </c>
      <c r="D85" s="351" t="s">
        <v>706</v>
      </c>
      <c r="E85" s="355" t="s">
        <v>707</v>
      </c>
      <c r="F85" s="360" t="s">
        <v>708</v>
      </c>
      <c r="G85" s="360">
        <v>15</v>
      </c>
      <c r="H85" s="453">
        <v>5</v>
      </c>
      <c r="I85" s="125" t="s">
        <v>673</v>
      </c>
    </row>
    <row r="86" spans="1:9" s="4" customFormat="1" ht="93">
      <c r="A86" s="361" t="s">
        <v>709</v>
      </c>
      <c r="B86" s="351" t="s">
        <v>227</v>
      </c>
      <c r="C86" s="364" t="s">
        <v>710</v>
      </c>
      <c r="D86" s="365" t="s">
        <v>711</v>
      </c>
      <c r="E86" s="361" t="s">
        <v>712</v>
      </c>
      <c r="F86" s="360" t="s">
        <v>678</v>
      </c>
      <c r="G86" s="360">
        <v>15</v>
      </c>
      <c r="H86" s="452">
        <v>3</v>
      </c>
      <c r="I86" s="125" t="s">
        <v>673</v>
      </c>
    </row>
    <row r="87" spans="1:9" s="4" customFormat="1" ht="144">
      <c r="A87" s="351" t="s">
        <v>713</v>
      </c>
      <c r="B87" s="351" t="s">
        <v>227</v>
      </c>
      <c r="C87" s="353" t="s">
        <v>714</v>
      </c>
      <c r="D87" s="358" t="s">
        <v>715</v>
      </c>
      <c r="E87" s="258" t="s">
        <v>716</v>
      </c>
      <c r="F87" s="351" t="s">
        <v>336</v>
      </c>
      <c r="G87" s="360">
        <v>50</v>
      </c>
      <c r="H87" s="452">
        <v>8.33</v>
      </c>
      <c r="I87" s="125" t="s">
        <v>673</v>
      </c>
    </row>
    <row r="88" spans="1:9" s="4" customFormat="1" ht="111.75">
      <c r="A88" s="351" t="s">
        <v>717</v>
      </c>
      <c r="B88" s="351" t="s">
        <v>227</v>
      </c>
      <c r="C88" s="366" t="s">
        <v>718</v>
      </c>
      <c r="D88" s="358" t="s">
        <v>719</v>
      </c>
      <c r="E88" s="258" t="s">
        <v>720</v>
      </c>
      <c r="F88" s="351" t="s">
        <v>678</v>
      </c>
      <c r="G88" s="360">
        <v>15</v>
      </c>
      <c r="H88" s="452">
        <v>3.75</v>
      </c>
      <c r="I88" s="125" t="s">
        <v>673</v>
      </c>
    </row>
    <row r="89" spans="1:9" s="4" customFormat="1" ht="111.75">
      <c r="A89" s="367" t="s">
        <v>721</v>
      </c>
      <c r="B89" s="351" t="s">
        <v>227</v>
      </c>
      <c r="C89" s="366" t="s">
        <v>722</v>
      </c>
      <c r="D89" s="358" t="s">
        <v>723</v>
      </c>
      <c r="E89" s="351" t="s">
        <v>720</v>
      </c>
      <c r="F89" s="351" t="s">
        <v>678</v>
      </c>
      <c r="G89" s="360">
        <v>15</v>
      </c>
      <c r="H89" s="452">
        <v>15</v>
      </c>
      <c r="I89" s="125" t="s">
        <v>673</v>
      </c>
    </row>
    <row r="90" spans="1:9" s="4" customFormat="1" ht="92.25">
      <c r="A90" s="351" t="s">
        <v>724</v>
      </c>
      <c r="B90" s="351" t="s">
        <v>227</v>
      </c>
      <c r="C90" s="366" t="s">
        <v>725</v>
      </c>
      <c r="D90" s="358" t="s">
        <v>726</v>
      </c>
      <c r="E90" s="258" t="s">
        <v>727</v>
      </c>
      <c r="F90" s="351" t="s">
        <v>678</v>
      </c>
      <c r="G90" s="360">
        <v>15</v>
      </c>
      <c r="H90" s="452">
        <v>2.5</v>
      </c>
      <c r="I90" s="125" t="s">
        <v>673</v>
      </c>
    </row>
    <row r="91" spans="1:9" s="4" customFormat="1" ht="81">
      <c r="A91" s="368" t="s">
        <v>728</v>
      </c>
      <c r="B91" s="351" t="s">
        <v>227</v>
      </c>
      <c r="C91" s="366" t="s">
        <v>729</v>
      </c>
      <c r="D91" s="358" t="s">
        <v>730</v>
      </c>
      <c r="E91" s="258" t="s">
        <v>731</v>
      </c>
      <c r="F91" s="351" t="s">
        <v>678</v>
      </c>
      <c r="G91" s="360">
        <v>15</v>
      </c>
      <c r="H91" s="452">
        <v>5</v>
      </c>
      <c r="I91" s="125" t="s">
        <v>673</v>
      </c>
    </row>
    <row r="92" spans="1:9" s="4" customFormat="1" ht="81">
      <c r="A92" s="369" t="s">
        <v>728</v>
      </c>
      <c r="B92" s="351" t="s">
        <v>227</v>
      </c>
      <c r="C92" s="366" t="s">
        <v>729</v>
      </c>
      <c r="D92" s="358" t="s">
        <v>732</v>
      </c>
      <c r="E92" s="258" t="s">
        <v>733</v>
      </c>
      <c r="F92" s="351" t="s">
        <v>336</v>
      </c>
      <c r="G92" s="360">
        <v>50</v>
      </c>
      <c r="H92" s="452">
        <v>16.66</v>
      </c>
      <c r="I92" s="125" t="s">
        <v>673</v>
      </c>
    </row>
    <row r="93" spans="1:9" s="4" customFormat="1" ht="105">
      <c r="A93" s="369" t="s">
        <v>734</v>
      </c>
      <c r="B93" s="351" t="s">
        <v>227</v>
      </c>
      <c r="C93" s="366" t="s">
        <v>735</v>
      </c>
      <c r="D93" s="358" t="s">
        <v>736</v>
      </c>
      <c r="E93" s="258" t="s">
        <v>737</v>
      </c>
      <c r="F93" s="351" t="s">
        <v>678</v>
      </c>
      <c r="G93" s="360">
        <v>15</v>
      </c>
      <c r="H93" s="452">
        <v>2.5</v>
      </c>
      <c r="I93" s="125" t="s">
        <v>673</v>
      </c>
    </row>
    <row r="94" spans="1:9" s="4" customFormat="1" ht="42.75">
      <c r="A94" s="369" t="s">
        <v>738</v>
      </c>
      <c r="B94" s="351" t="s">
        <v>227</v>
      </c>
      <c r="C94" s="370" t="s">
        <v>739</v>
      </c>
      <c r="D94" s="358" t="s">
        <v>740</v>
      </c>
      <c r="E94" s="258" t="s">
        <v>741</v>
      </c>
      <c r="F94" s="351" t="s">
        <v>742</v>
      </c>
      <c r="G94" s="360">
        <v>15</v>
      </c>
      <c r="H94" s="452">
        <v>15</v>
      </c>
      <c r="I94" s="125" t="s">
        <v>673</v>
      </c>
    </row>
    <row r="95" spans="1:9" s="4" customFormat="1" ht="81">
      <c r="A95" s="369" t="s">
        <v>743</v>
      </c>
      <c r="B95" s="351" t="s">
        <v>227</v>
      </c>
      <c r="C95" s="366" t="s">
        <v>744</v>
      </c>
      <c r="D95" s="358" t="s">
        <v>745</v>
      </c>
      <c r="E95" s="258" t="s">
        <v>746</v>
      </c>
      <c r="F95" s="258" t="s">
        <v>747</v>
      </c>
      <c r="G95" s="360">
        <v>50</v>
      </c>
      <c r="H95" s="452">
        <v>10</v>
      </c>
      <c r="I95" s="125" t="s">
        <v>673</v>
      </c>
    </row>
    <row r="96" spans="1:9" s="4" customFormat="1" ht="172.5">
      <c r="A96" s="221" t="s">
        <v>782</v>
      </c>
      <c r="B96" s="222"/>
      <c r="C96" s="209" t="s">
        <v>783</v>
      </c>
      <c r="D96" s="209" t="s">
        <v>784</v>
      </c>
      <c r="E96" s="249" t="s">
        <v>785</v>
      </c>
      <c r="F96" s="220" t="s">
        <v>786</v>
      </c>
      <c r="G96" s="225">
        <v>50</v>
      </c>
      <c r="H96" s="232">
        <f aca="true" t="shared" si="0" ref="H96:H102">G96/2</f>
        <v>25</v>
      </c>
      <c r="I96" s="125" t="s">
        <v>781</v>
      </c>
    </row>
    <row r="97" spans="1:9" s="4" customFormat="1" ht="186.75">
      <c r="A97" s="221" t="s">
        <v>782</v>
      </c>
      <c r="B97" s="7"/>
      <c r="C97" s="209" t="s">
        <v>783</v>
      </c>
      <c r="D97" s="220" t="s">
        <v>787</v>
      </c>
      <c r="E97" s="249" t="s">
        <v>788</v>
      </c>
      <c r="F97" s="217" t="s">
        <v>789</v>
      </c>
      <c r="G97" s="225">
        <v>50</v>
      </c>
      <c r="H97" s="232">
        <f t="shared" si="0"/>
        <v>25</v>
      </c>
      <c r="I97" s="125" t="s">
        <v>781</v>
      </c>
    </row>
    <row r="98" spans="1:9" s="4" customFormat="1" ht="258.75">
      <c r="A98" s="221" t="s">
        <v>782</v>
      </c>
      <c r="B98" s="7"/>
      <c r="C98" s="209" t="s">
        <v>783</v>
      </c>
      <c r="D98" s="389" t="s">
        <v>790</v>
      </c>
      <c r="E98" s="249" t="s">
        <v>791</v>
      </c>
      <c r="F98" s="217" t="s">
        <v>792</v>
      </c>
      <c r="G98" s="225">
        <v>50</v>
      </c>
      <c r="H98" s="232">
        <f t="shared" si="0"/>
        <v>25</v>
      </c>
      <c r="I98" s="125" t="s">
        <v>781</v>
      </c>
    </row>
    <row r="99" spans="1:9" s="4" customFormat="1" ht="138">
      <c r="A99" s="221" t="s">
        <v>782</v>
      </c>
      <c r="B99" s="7"/>
      <c r="C99" s="209" t="s">
        <v>783</v>
      </c>
      <c r="D99" s="209" t="s">
        <v>793</v>
      </c>
      <c r="E99" s="249" t="s">
        <v>794</v>
      </c>
      <c r="F99" s="209"/>
      <c r="G99" s="225">
        <v>15</v>
      </c>
      <c r="H99" s="232">
        <f t="shared" si="0"/>
        <v>7.5</v>
      </c>
      <c r="I99" s="125" t="s">
        <v>781</v>
      </c>
    </row>
    <row r="100" spans="1:9" s="4" customFormat="1" ht="165">
      <c r="A100" s="221"/>
      <c r="B100" s="7"/>
      <c r="C100" s="209"/>
      <c r="D100" s="209" t="s">
        <v>795</v>
      </c>
      <c r="E100" s="249" t="s">
        <v>796</v>
      </c>
      <c r="F100" s="209"/>
      <c r="G100" s="225">
        <v>15</v>
      </c>
      <c r="H100" s="232">
        <f t="shared" si="0"/>
        <v>7.5</v>
      </c>
      <c r="I100" s="125" t="s">
        <v>781</v>
      </c>
    </row>
    <row r="101" spans="1:9" s="4" customFormat="1" ht="151.5">
      <c r="A101" s="221"/>
      <c r="B101" s="222"/>
      <c r="C101" s="209"/>
      <c r="D101" s="209" t="s">
        <v>797</v>
      </c>
      <c r="E101" s="249" t="s">
        <v>798</v>
      </c>
      <c r="F101" s="209"/>
      <c r="G101" s="225">
        <v>15</v>
      </c>
      <c r="H101" s="232">
        <f t="shared" si="0"/>
        <v>7.5</v>
      </c>
      <c r="I101" s="125" t="s">
        <v>781</v>
      </c>
    </row>
    <row r="102" spans="1:9" s="4" customFormat="1" ht="151.5">
      <c r="A102" s="221"/>
      <c r="B102" s="222"/>
      <c r="C102" s="209"/>
      <c r="D102" s="209" t="s">
        <v>799</v>
      </c>
      <c r="E102" s="249" t="s">
        <v>800</v>
      </c>
      <c r="F102" s="209"/>
      <c r="G102" s="225">
        <v>15</v>
      </c>
      <c r="H102" s="232">
        <f t="shared" si="0"/>
        <v>7.5</v>
      </c>
      <c r="I102" s="125" t="s">
        <v>781</v>
      </c>
    </row>
    <row r="103" spans="1:9" s="4" customFormat="1" ht="110.25">
      <c r="A103" s="208" t="s">
        <v>876</v>
      </c>
      <c r="B103" s="222" t="s">
        <v>227</v>
      </c>
      <c r="C103" s="222" t="s">
        <v>877</v>
      </c>
      <c r="D103" s="221" t="s">
        <v>878</v>
      </c>
      <c r="E103" s="415" t="s">
        <v>879</v>
      </c>
      <c r="F103" s="209" t="s">
        <v>880</v>
      </c>
      <c r="G103" s="225">
        <v>50</v>
      </c>
      <c r="H103" s="232">
        <v>10</v>
      </c>
      <c r="I103" s="125" t="s">
        <v>856</v>
      </c>
    </row>
    <row r="104" spans="1:9" ht="110.25">
      <c r="A104" s="208" t="s">
        <v>876</v>
      </c>
      <c r="B104" s="222" t="s">
        <v>227</v>
      </c>
      <c r="C104" s="222" t="s">
        <v>877</v>
      </c>
      <c r="D104" s="221" t="s">
        <v>881</v>
      </c>
      <c r="E104" s="424" t="s">
        <v>882</v>
      </c>
      <c r="F104" s="209" t="s">
        <v>880</v>
      </c>
      <c r="G104" s="225">
        <v>50</v>
      </c>
      <c r="H104" s="232">
        <v>10</v>
      </c>
      <c r="I104" s="125" t="s">
        <v>856</v>
      </c>
    </row>
    <row r="105" spans="1:9" ht="123.75">
      <c r="A105" s="208" t="s">
        <v>876</v>
      </c>
      <c r="B105" s="222" t="s">
        <v>227</v>
      </c>
      <c r="C105" s="222" t="s">
        <v>877</v>
      </c>
      <c r="D105" s="221" t="s">
        <v>883</v>
      </c>
      <c r="E105" s="415" t="s">
        <v>884</v>
      </c>
      <c r="F105" s="209" t="s">
        <v>880</v>
      </c>
      <c r="G105" s="225">
        <v>50</v>
      </c>
      <c r="H105" s="232">
        <v>10</v>
      </c>
      <c r="I105" s="125" t="s">
        <v>856</v>
      </c>
    </row>
    <row r="106" spans="1:9" ht="110.25">
      <c r="A106" s="208" t="s">
        <v>876</v>
      </c>
      <c r="B106" s="222" t="s">
        <v>227</v>
      </c>
      <c r="C106" s="222" t="s">
        <v>877</v>
      </c>
      <c r="D106" s="221" t="s">
        <v>885</v>
      </c>
      <c r="E106" s="415" t="s">
        <v>886</v>
      </c>
      <c r="F106" s="209" t="s">
        <v>880</v>
      </c>
      <c r="G106" s="225">
        <v>50</v>
      </c>
      <c r="H106" s="232">
        <v>10</v>
      </c>
      <c r="I106" s="125" t="s">
        <v>856</v>
      </c>
    </row>
    <row r="107" spans="1:9" ht="110.25">
      <c r="A107" s="208" t="s">
        <v>876</v>
      </c>
      <c r="B107" s="222" t="s">
        <v>227</v>
      </c>
      <c r="C107" s="222" t="s">
        <v>877</v>
      </c>
      <c r="D107" s="221" t="s">
        <v>887</v>
      </c>
      <c r="E107" s="415" t="s">
        <v>888</v>
      </c>
      <c r="F107" s="209" t="s">
        <v>880</v>
      </c>
      <c r="G107" s="225">
        <v>50</v>
      </c>
      <c r="H107" s="232">
        <v>10</v>
      </c>
      <c r="I107" s="125" t="s">
        <v>856</v>
      </c>
    </row>
    <row r="108" spans="1:9" ht="110.25">
      <c r="A108" s="208" t="s">
        <v>876</v>
      </c>
      <c r="B108" s="222" t="s">
        <v>227</v>
      </c>
      <c r="C108" s="222" t="s">
        <v>877</v>
      </c>
      <c r="D108" s="221" t="s">
        <v>889</v>
      </c>
      <c r="E108" s="424" t="s">
        <v>890</v>
      </c>
      <c r="F108" s="209" t="s">
        <v>880</v>
      </c>
      <c r="G108" s="225">
        <v>50</v>
      </c>
      <c r="H108" s="232">
        <v>10</v>
      </c>
      <c r="I108" s="125" t="s">
        <v>856</v>
      </c>
    </row>
    <row r="109" spans="1:9" ht="123.75">
      <c r="A109" s="208" t="s">
        <v>876</v>
      </c>
      <c r="B109" s="222" t="s">
        <v>227</v>
      </c>
      <c r="C109" s="222" t="s">
        <v>877</v>
      </c>
      <c r="D109" s="221" t="s">
        <v>891</v>
      </c>
      <c r="E109" s="415" t="s">
        <v>892</v>
      </c>
      <c r="F109" s="209" t="s">
        <v>880</v>
      </c>
      <c r="G109" s="225">
        <v>50</v>
      </c>
      <c r="H109" s="232">
        <v>10</v>
      </c>
      <c r="I109" s="125" t="s">
        <v>856</v>
      </c>
    </row>
    <row r="110" spans="1:9" ht="110.25">
      <c r="A110" s="208" t="s">
        <v>876</v>
      </c>
      <c r="B110" s="222" t="s">
        <v>227</v>
      </c>
      <c r="C110" s="222" t="s">
        <v>877</v>
      </c>
      <c r="D110" s="221" t="s">
        <v>893</v>
      </c>
      <c r="E110" s="415" t="s">
        <v>894</v>
      </c>
      <c r="F110" s="209" t="s">
        <v>880</v>
      </c>
      <c r="G110" s="225">
        <v>50</v>
      </c>
      <c r="H110" s="232">
        <v>10</v>
      </c>
      <c r="I110" s="439" t="s">
        <v>856</v>
      </c>
    </row>
    <row r="111" spans="1:9" ht="110.25">
      <c r="A111" s="208" t="s">
        <v>876</v>
      </c>
      <c r="B111" s="222" t="s">
        <v>227</v>
      </c>
      <c r="C111" s="222" t="s">
        <v>877</v>
      </c>
      <c r="D111" s="221" t="s">
        <v>895</v>
      </c>
      <c r="E111" s="415" t="s">
        <v>896</v>
      </c>
      <c r="F111" s="209" t="s">
        <v>880</v>
      </c>
      <c r="G111" s="225">
        <v>50</v>
      </c>
      <c r="H111" s="232">
        <v>10</v>
      </c>
      <c r="I111" s="439" t="s">
        <v>856</v>
      </c>
    </row>
    <row r="112" spans="1:9" ht="14.25" customHeight="1">
      <c r="A112" s="208" t="s">
        <v>876</v>
      </c>
      <c r="B112" s="222" t="s">
        <v>227</v>
      </c>
      <c r="C112" s="222" t="s">
        <v>877</v>
      </c>
      <c r="D112" s="221" t="s">
        <v>897</v>
      </c>
      <c r="E112" s="415" t="s">
        <v>898</v>
      </c>
      <c r="F112" s="209" t="s">
        <v>880</v>
      </c>
      <c r="G112" s="225">
        <v>50</v>
      </c>
      <c r="H112" s="232">
        <v>10</v>
      </c>
      <c r="I112" s="439" t="s">
        <v>856</v>
      </c>
    </row>
    <row r="113" spans="1:9" ht="110.25">
      <c r="A113" s="208" t="s">
        <v>876</v>
      </c>
      <c r="B113" s="222" t="s">
        <v>227</v>
      </c>
      <c r="C113" s="222" t="s">
        <v>877</v>
      </c>
      <c r="D113" s="221" t="s">
        <v>899</v>
      </c>
      <c r="E113" s="415" t="s">
        <v>900</v>
      </c>
      <c r="F113" s="209" t="s">
        <v>880</v>
      </c>
      <c r="G113" s="225">
        <v>50</v>
      </c>
      <c r="H113" s="232">
        <v>10</v>
      </c>
      <c r="I113" s="439" t="s">
        <v>856</v>
      </c>
    </row>
    <row r="114" spans="1:9" ht="123.75">
      <c r="A114" s="208" t="s">
        <v>876</v>
      </c>
      <c r="B114" s="222" t="s">
        <v>227</v>
      </c>
      <c r="C114" s="222" t="s">
        <v>877</v>
      </c>
      <c r="D114" s="221" t="s">
        <v>901</v>
      </c>
      <c r="E114" s="415" t="s">
        <v>902</v>
      </c>
      <c r="F114" s="209" t="s">
        <v>880</v>
      </c>
      <c r="G114" s="225">
        <v>50</v>
      </c>
      <c r="H114" s="232">
        <v>10</v>
      </c>
      <c r="I114" s="439" t="s">
        <v>856</v>
      </c>
    </row>
    <row r="115" spans="1:9" ht="138">
      <c r="A115" s="208" t="s">
        <v>876</v>
      </c>
      <c r="B115" s="222" t="s">
        <v>227</v>
      </c>
      <c r="C115" s="222" t="s">
        <v>877</v>
      </c>
      <c r="D115" s="221" t="s">
        <v>903</v>
      </c>
      <c r="E115" s="415" t="s">
        <v>904</v>
      </c>
      <c r="F115" s="209" t="s">
        <v>905</v>
      </c>
      <c r="G115" s="225">
        <v>50</v>
      </c>
      <c r="H115" s="232">
        <v>10</v>
      </c>
      <c r="I115" s="439" t="s">
        <v>856</v>
      </c>
    </row>
    <row r="116" spans="1:9" ht="151.5">
      <c r="A116" s="208" t="s">
        <v>876</v>
      </c>
      <c r="B116" s="222" t="s">
        <v>227</v>
      </c>
      <c r="C116" s="222" t="s">
        <v>877</v>
      </c>
      <c r="D116" s="221" t="s">
        <v>906</v>
      </c>
      <c r="E116" s="425" t="s">
        <v>907</v>
      </c>
      <c r="F116" s="209" t="s">
        <v>905</v>
      </c>
      <c r="G116" s="225">
        <v>50</v>
      </c>
      <c r="H116" s="232">
        <v>10</v>
      </c>
      <c r="I116" s="439" t="s">
        <v>856</v>
      </c>
    </row>
    <row r="117" spans="1:9" ht="165">
      <c r="A117" s="208" t="s">
        <v>876</v>
      </c>
      <c r="B117" s="222" t="s">
        <v>227</v>
      </c>
      <c r="C117" s="222" t="s">
        <v>877</v>
      </c>
      <c r="D117" s="221" t="s">
        <v>908</v>
      </c>
      <c r="E117" s="415" t="s">
        <v>909</v>
      </c>
      <c r="F117" s="209" t="s">
        <v>905</v>
      </c>
      <c r="G117" s="225">
        <v>50</v>
      </c>
      <c r="H117" s="232">
        <v>10</v>
      </c>
      <c r="I117" s="439" t="s">
        <v>856</v>
      </c>
    </row>
    <row r="118" spans="1:9" ht="207">
      <c r="A118" s="208" t="s">
        <v>876</v>
      </c>
      <c r="B118" s="222" t="s">
        <v>227</v>
      </c>
      <c r="C118" s="222" t="s">
        <v>877</v>
      </c>
      <c r="D118" s="221" t="s">
        <v>910</v>
      </c>
      <c r="E118" s="426" t="s">
        <v>911</v>
      </c>
      <c r="F118" s="209" t="s">
        <v>905</v>
      </c>
      <c r="G118" s="225">
        <v>50</v>
      </c>
      <c r="H118" s="232">
        <v>10</v>
      </c>
      <c r="I118" s="439" t="s">
        <v>856</v>
      </c>
    </row>
    <row r="119" spans="1:9" ht="165">
      <c r="A119" s="208" t="s">
        <v>876</v>
      </c>
      <c r="B119" s="222" t="s">
        <v>227</v>
      </c>
      <c r="C119" s="222" t="s">
        <v>877</v>
      </c>
      <c r="D119" s="222" t="s">
        <v>912</v>
      </c>
      <c r="E119" s="416" t="s">
        <v>913</v>
      </c>
      <c r="F119" s="209" t="s">
        <v>905</v>
      </c>
      <c r="G119" s="225">
        <v>50</v>
      </c>
      <c r="H119" s="232">
        <v>10</v>
      </c>
      <c r="I119" s="439" t="s">
        <v>856</v>
      </c>
    </row>
    <row r="120" spans="1:9" ht="123.75">
      <c r="A120" s="208" t="s">
        <v>876</v>
      </c>
      <c r="B120" s="222" t="s">
        <v>227</v>
      </c>
      <c r="C120" s="222" t="s">
        <v>877</v>
      </c>
      <c r="D120" s="222" t="s">
        <v>914</v>
      </c>
      <c r="E120" s="424" t="s">
        <v>915</v>
      </c>
      <c r="F120" s="209" t="s">
        <v>905</v>
      </c>
      <c r="G120" s="225">
        <v>50</v>
      </c>
      <c r="H120" s="232">
        <v>10</v>
      </c>
      <c r="I120" s="439" t="s">
        <v>856</v>
      </c>
    </row>
    <row r="121" spans="1:9" ht="192.75">
      <c r="A121" s="208" t="s">
        <v>876</v>
      </c>
      <c r="B121" s="222" t="s">
        <v>227</v>
      </c>
      <c r="C121" s="222" t="s">
        <v>877</v>
      </c>
      <c r="D121" s="20" t="s">
        <v>916</v>
      </c>
      <c r="E121" s="415" t="s">
        <v>917</v>
      </c>
      <c r="F121" s="209" t="s">
        <v>905</v>
      </c>
      <c r="G121" s="225">
        <v>50</v>
      </c>
      <c r="H121" s="232">
        <v>10</v>
      </c>
      <c r="I121" s="439" t="s">
        <v>856</v>
      </c>
    </row>
    <row r="122" spans="1:9" ht="138">
      <c r="A122" s="208" t="s">
        <v>876</v>
      </c>
      <c r="B122" s="222" t="s">
        <v>227</v>
      </c>
      <c r="C122" s="222" t="s">
        <v>877</v>
      </c>
      <c r="D122" s="221" t="s">
        <v>918</v>
      </c>
      <c r="E122" s="424" t="s">
        <v>919</v>
      </c>
      <c r="F122" s="209" t="s">
        <v>920</v>
      </c>
      <c r="G122" s="225">
        <v>15</v>
      </c>
      <c r="H122" s="232">
        <v>3</v>
      </c>
      <c r="I122" s="439" t="s">
        <v>856</v>
      </c>
    </row>
    <row r="123" spans="1:9" ht="123.75">
      <c r="A123" s="208" t="s">
        <v>876</v>
      </c>
      <c r="B123" s="222" t="s">
        <v>227</v>
      </c>
      <c r="C123" s="222" t="s">
        <v>877</v>
      </c>
      <c r="D123" s="221" t="s">
        <v>921</v>
      </c>
      <c r="E123" s="415" t="s">
        <v>922</v>
      </c>
      <c r="F123" s="209" t="s">
        <v>905</v>
      </c>
      <c r="G123" s="225">
        <v>50</v>
      </c>
      <c r="H123" s="232">
        <v>10</v>
      </c>
      <c r="I123" s="439" t="s">
        <v>856</v>
      </c>
    </row>
    <row r="124" spans="1:9" ht="165">
      <c r="A124" s="208" t="s">
        <v>876</v>
      </c>
      <c r="B124" s="222" t="s">
        <v>227</v>
      </c>
      <c r="C124" s="222" t="s">
        <v>877</v>
      </c>
      <c r="D124" s="221" t="s">
        <v>923</v>
      </c>
      <c r="E124" s="424" t="s">
        <v>924</v>
      </c>
      <c r="F124" s="209" t="s">
        <v>333</v>
      </c>
      <c r="G124" s="225">
        <v>15</v>
      </c>
      <c r="H124" s="232">
        <v>3</v>
      </c>
      <c r="I124" s="439" t="s">
        <v>856</v>
      </c>
    </row>
    <row r="125" spans="1:9" ht="151.5">
      <c r="A125" s="208" t="s">
        <v>876</v>
      </c>
      <c r="B125" s="222" t="s">
        <v>227</v>
      </c>
      <c r="C125" s="222" t="s">
        <v>877</v>
      </c>
      <c r="D125" s="222" t="s">
        <v>925</v>
      </c>
      <c r="E125" s="415" t="s">
        <v>926</v>
      </c>
      <c r="F125" s="209" t="s">
        <v>905</v>
      </c>
      <c r="G125" s="225">
        <v>50</v>
      </c>
      <c r="H125" s="232">
        <v>10</v>
      </c>
      <c r="I125" s="439" t="s">
        <v>856</v>
      </c>
    </row>
    <row r="126" spans="1:9" ht="110.25">
      <c r="A126" s="208" t="s">
        <v>876</v>
      </c>
      <c r="B126" s="222" t="s">
        <v>227</v>
      </c>
      <c r="C126" s="222" t="s">
        <v>877</v>
      </c>
      <c r="D126" s="222" t="s">
        <v>927</v>
      </c>
      <c r="E126" s="415" t="s">
        <v>928</v>
      </c>
      <c r="F126" s="209" t="s">
        <v>333</v>
      </c>
      <c r="G126" s="225">
        <v>15</v>
      </c>
      <c r="H126" s="232">
        <v>3</v>
      </c>
      <c r="I126" s="439" t="s">
        <v>856</v>
      </c>
    </row>
    <row r="127" spans="1:9" ht="179.25">
      <c r="A127" s="208" t="s">
        <v>876</v>
      </c>
      <c r="B127" s="222" t="s">
        <v>227</v>
      </c>
      <c r="C127" s="222" t="s">
        <v>877</v>
      </c>
      <c r="D127" s="222" t="s">
        <v>929</v>
      </c>
      <c r="E127" s="424" t="s">
        <v>930</v>
      </c>
      <c r="F127" s="209" t="s">
        <v>333</v>
      </c>
      <c r="G127" s="225">
        <v>15</v>
      </c>
      <c r="H127" s="232">
        <v>3</v>
      </c>
      <c r="I127" s="439" t="s">
        <v>856</v>
      </c>
    </row>
    <row r="128" spans="1:9" ht="110.25">
      <c r="A128" s="208" t="s">
        <v>876</v>
      </c>
      <c r="B128" s="222" t="s">
        <v>227</v>
      </c>
      <c r="C128" s="222" t="s">
        <v>877</v>
      </c>
      <c r="D128" s="222" t="s">
        <v>931</v>
      </c>
      <c r="E128" s="415" t="s">
        <v>932</v>
      </c>
      <c r="F128" s="209" t="s">
        <v>333</v>
      </c>
      <c r="G128" s="225">
        <v>15</v>
      </c>
      <c r="H128" s="232">
        <v>3</v>
      </c>
      <c r="I128" s="439" t="s">
        <v>856</v>
      </c>
    </row>
    <row r="129" spans="1:9" ht="192.75">
      <c r="A129" s="208" t="s">
        <v>876</v>
      </c>
      <c r="B129" s="222" t="s">
        <v>227</v>
      </c>
      <c r="C129" s="222" t="s">
        <v>877</v>
      </c>
      <c r="D129" s="222" t="s">
        <v>933</v>
      </c>
      <c r="E129" s="249" t="s">
        <v>934</v>
      </c>
      <c r="F129" s="209" t="s">
        <v>905</v>
      </c>
      <c r="G129" s="225">
        <v>50</v>
      </c>
      <c r="H129" s="232">
        <v>10</v>
      </c>
      <c r="I129" s="439" t="s">
        <v>856</v>
      </c>
    </row>
    <row r="130" spans="1:9" ht="179.25">
      <c r="A130" s="208" t="s">
        <v>876</v>
      </c>
      <c r="B130" s="222" t="s">
        <v>227</v>
      </c>
      <c r="C130" s="222" t="s">
        <v>877</v>
      </c>
      <c r="D130" s="20" t="s">
        <v>935</v>
      </c>
      <c r="E130" s="416" t="s">
        <v>936</v>
      </c>
      <c r="F130" s="209" t="s">
        <v>905</v>
      </c>
      <c r="G130" s="225">
        <v>50</v>
      </c>
      <c r="H130" s="232">
        <v>10</v>
      </c>
      <c r="I130" s="439" t="s">
        <v>856</v>
      </c>
    </row>
    <row r="131" spans="1:9" ht="138">
      <c r="A131" s="208" t="s">
        <v>876</v>
      </c>
      <c r="B131" s="222" t="s">
        <v>227</v>
      </c>
      <c r="C131" s="222" t="s">
        <v>877</v>
      </c>
      <c r="D131" s="222" t="s">
        <v>937</v>
      </c>
      <c r="E131" s="424" t="s">
        <v>938</v>
      </c>
      <c r="F131" s="209" t="s">
        <v>333</v>
      </c>
      <c r="G131" s="225">
        <v>15</v>
      </c>
      <c r="H131" s="232">
        <v>3</v>
      </c>
      <c r="I131" s="439" t="s">
        <v>856</v>
      </c>
    </row>
    <row r="132" spans="1:9" ht="165">
      <c r="A132" s="208" t="s">
        <v>876</v>
      </c>
      <c r="B132" s="222" t="s">
        <v>227</v>
      </c>
      <c r="C132" s="222" t="s">
        <v>877</v>
      </c>
      <c r="D132" s="222" t="s">
        <v>939</v>
      </c>
      <c r="E132" s="415" t="s">
        <v>940</v>
      </c>
      <c r="F132" s="209" t="s">
        <v>333</v>
      </c>
      <c r="G132" s="225">
        <v>15</v>
      </c>
      <c r="H132" s="232">
        <v>3</v>
      </c>
      <c r="I132" s="439" t="s">
        <v>856</v>
      </c>
    </row>
    <row r="133" spans="1:9" ht="138">
      <c r="A133" s="208" t="s">
        <v>876</v>
      </c>
      <c r="B133" s="222" t="s">
        <v>227</v>
      </c>
      <c r="C133" s="222" t="s">
        <v>877</v>
      </c>
      <c r="D133" s="222" t="s">
        <v>941</v>
      </c>
      <c r="E133" s="415" t="s">
        <v>942</v>
      </c>
      <c r="F133" s="209" t="s">
        <v>333</v>
      </c>
      <c r="G133" s="225">
        <v>15</v>
      </c>
      <c r="H133" s="232">
        <v>3</v>
      </c>
      <c r="I133" s="439" t="s">
        <v>856</v>
      </c>
    </row>
    <row r="134" spans="1:9" ht="165">
      <c r="A134" s="208" t="s">
        <v>876</v>
      </c>
      <c r="B134" s="222" t="s">
        <v>227</v>
      </c>
      <c r="C134" s="222" t="s">
        <v>877</v>
      </c>
      <c r="D134" s="222" t="s">
        <v>943</v>
      </c>
      <c r="E134" s="426" t="s">
        <v>944</v>
      </c>
      <c r="F134" s="209" t="s">
        <v>333</v>
      </c>
      <c r="G134" s="225">
        <v>15</v>
      </c>
      <c r="H134" s="232">
        <v>3</v>
      </c>
      <c r="I134" s="439" t="s">
        <v>856</v>
      </c>
    </row>
    <row r="135" spans="1:9" ht="151.5">
      <c r="A135" s="208" t="s">
        <v>876</v>
      </c>
      <c r="B135" s="222" t="s">
        <v>227</v>
      </c>
      <c r="C135" s="222" t="s">
        <v>877</v>
      </c>
      <c r="D135" s="222" t="s">
        <v>945</v>
      </c>
      <c r="E135" s="415" t="s">
        <v>946</v>
      </c>
      <c r="F135" s="209" t="s">
        <v>905</v>
      </c>
      <c r="G135" s="225">
        <v>50</v>
      </c>
      <c r="H135" s="232">
        <v>10</v>
      </c>
      <c r="I135" s="439" t="s">
        <v>856</v>
      </c>
    </row>
    <row r="136" spans="1:9" ht="138">
      <c r="A136" s="208" t="s">
        <v>876</v>
      </c>
      <c r="B136" s="222" t="s">
        <v>227</v>
      </c>
      <c r="C136" s="222" t="s">
        <v>877</v>
      </c>
      <c r="D136" s="222" t="s">
        <v>947</v>
      </c>
      <c r="E136" s="415" t="s">
        <v>948</v>
      </c>
      <c r="F136" s="209" t="s">
        <v>333</v>
      </c>
      <c r="G136" s="225">
        <v>15</v>
      </c>
      <c r="H136" s="232">
        <v>3</v>
      </c>
      <c r="I136" s="439" t="s">
        <v>856</v>
      </c>
    </row>
    <row r="137" spans="1:9" ht="110.25">
      <c r="A137" s="208" t="s">
        <v>876</v>
      </c>
      <c r="B137" s="222" t="s">
        <v>227</v>
      </c>
      <c r="C137" s="222" t="s">
        <v>877</v>
      </c>
      <c r="D137" s="222" t="s">
        <v>949</v>
      </c>
      <c r="E137" s="425" t="s">
        <v>950</v>
      </c>
      <c r="F137" s="209" t="s">
        <v>333</v>
      </c>
      <c r="G137" s="225">
        <v>15</v>
      </c>
      <c r="H137" s="232">
        <v>3</v>
      </c>
      <c r="I137" s="439" t="s">
        <v>856</v>
      </c>
    </row>
    <row r="138" spans="1:9" ht="110.25">
      <c r="A138" s="208" t="s">
        <v>876</v>
      </c>
      <c r="B138" s="222" t="s">
        <v>227</v>
      </c>
      <c r="C138" s="222" t="s">
        <v>877</v>
      </c>
      <c r="D138" s="282" t="s">
        <v>951</v>
      </c>
      <c r="E138" s="424" t="s">
        <v>952</v>
      </c>
      <c r="F138" s="209" t="s">
        <v>333</v>
      </c>
      <c r="G138" s="225">
        <v>15</v>
      </c>
      <c r="H138" s="232">
        <v>3</v>
      </c>
      <c r="I138" s="439" t="s">
        <v>856</v>
      </c>
    </row>
    <row r="139" spans="1:9" ht="110.25">
      <c r="A139" s="208" t="s">
        <v>876</v>
      </c>
      <c r="B139" s="222" t="s">
        <v>227</v>
      </c>
      <c r="C139" s="222" t="s">
        <v>877</v>
      </c>
      <c r="D139" s="222" t="s">
        <v>953</v>
      </c>
      <c r="E139" s="424" t="s">
        <v>954</v>
      </c>
      <c r="F139" s="209" t="s">
        <v>905</v>
      </c>
      <c r="G139" s="225">
        <v>50</v>
      </c>
      <c r="H139" s="232">
        <v>10</v>
      </c>
      <c r="I139" s="439" t="s">
        <v>856</v>
      </c>
    </row>
    <row r="140" spans="1:9" ht="151.5">
      <c r="A140" s="208" t="s">
        <v>876</v>
      </c>
      <c r="B140" s="222" t="s">
        <v>227</v>
      </c>
      <c r="C140" s="222" t="s">
        <v>877</v>
      </c>
      <c r="D140" s="282" t="s">
        <v>955</v>
      </c>
      <c r="E140" s="415" t="s">
        <v>956</v>
      </c>
      <c r="F140" s="209" t="s">
        <v>333</v>
      </c>
      <c r="G140" s="225">
        <v>10</v>
      </c>
      <c r="H140" s="232">
        <v>3</v>
      </c>
      <c r="I140" s="439" t="s">
        <v>856</v>
      </c>
    </row>
    <row r="141" spans="1:9" ht="110.25">
      <c r="A141" s="208" t="s">
        <v>876</v>
      </c>
      <c r="B141" s="222" t="s">
        <v>227</v>
      </c>
      <c r="C141" s="222" t="s">
        <v>877</v>
      </c>
      <c r="D141" s="222" t="s">
        <v>957</v>
      </c>
      <c r="E141" s="424" t="s">
        <v>958</v>
      </c>
      <c r="F141" s="209" t="s">
        <v>333</v>
      </c>
      <c r="G141" s="225">
        <v>10</v>
      </c>
      <c r="H141" s="232">
        <v>3</v>
      </c>
      <c r="I141" s="439" t="s">
        <v>856</v>
      </c>
    </row>
    <row r="142" spans="1:9" ht="123.75">
      <c r="A142" s="208" t="s">
        <v>876</v>
      </c>
      <c r="B142" s="222" t="s">
        <v>227</v>
      </c>
      <c r="C142" s="222" t="s">
        <v>877</v>
      </c>
      <c r="D142" s="222" t="s">
        <v>959</v>
      </c>
      <c r="E142" s="415" t="s">
        <v>960</v>
      </c>
      <c r="F142" s="209" t="s">
        <v>333</v>
      </c>
      <c r="G142" s="225">
        <v>10</v>
      </c>
      <c r="H142" s="232">
        <v>3</v>
      </c>
      <c r="I142" s="439" t="s">
        <v>856</v>
      </c>
    </row>
    <row r="143" spans="1:9" ht="110.25">
      <c r="A143" s="221" t="s">
        <v>961</v>
      </c>
      <c r="B143" s="222" t="s">
        <v>227</v>
      </c>
      <c r="C143" s="334" t="s">
        <v>962</v>
      </c>
      <c r="D143" s="221" t="s">
        <v>963</v>
      </c>
      <c r="E143" s="415" t="s">
        <v>964</v>
      </c>
      <c r="F143" s="209" t="s">
        <v>880</v>
      </c>
      <c r="G143" s="225">
        <v>50</v>
      </c>
      <c r="H143" s="232">
        <v>25</v>
      </c>
      <c r="I143" s="439" t="s">
        <v>856</v>
      </c>
    </row>
    <row r="144" spans="1:9" ht="96">
      <c r="A144" s="221" t="s">
        <v>961</v>
      </c>
      <c r="B144" s="222" t="s">
        <v>227</v>
      </c>
      <c r="C144" s="334" t="s">
        <v>962</v>
      </c>
      <c r="D144" s="20" t="s">
        <v>965</v>
      </c>
      <c r="E144" s="415" t="s">
        <v>966</v>
      </c>
      <c r="F144" s="209" t="s">
        <v>880</v>
      </c>
      <c r="G144" s="225">
        <v>50</v>
      </c>
      <c r="H144" s="232">
        <v>25</v>
      </c>
      <c r="I144" s="439" t="s">
        <v>856</v>
      </c>
    </row>
    <row r="145" spans="1:9" ht="96">
      <c r="A145" s="221" t="s">
        <v>961</v>
      </c>
      <c r="B145" s="222" t="s">
        <v>227</v>
      </c>
      <c r="C145" s="334" t="s">
        <v>962</v>
      </c>
      <c r="D145" s="222" t="s">
        <v>967</v>
      </c>
      <c r="E145" s="415" t="s">
        <v>968</v>
      </c>
      <c r="F145" s="209" t="s">
        <v>880</v>
      </c>
      <c r="G145" s="225">
        <v>50</v>
      </c>
      <c r="H145" s="232">
        <v>25</v>
      </c>
      <c r="I145" s="439" t="s">
        <v>856</v>
      </c>
    </row>
    <row r="146" spans="1:9" ht="192.75">
      <c r="A146" s="221" t="s">
        <v>961</v>
      </c>
      <c r="B146" s="222" t="s">
        <v>227</v>
      </c>
      <c r="C146" s="334" t="s">
        <v>962</v>
      </c>
      <c r="D146" s="222" t="s">
        <v>969</v>
      </c>
      <c r="E146" s="415" t="s">
        <v>970</v>
      </c>
      <c r="F146" s="209" t="s">
        <v>880</v>
      </c>
      <c r="G146" s="225">
        <v>50</v>
      </c>
      <c r="H146" s="232">
        <v>25</v>
      </c>
      <c r="I146" s="439" t="s">
        <v>856</v>
      </c>
    </row>
    <row r="147" spans="1:9" ht="151.5">
      <c r="A147" s="221" t="s">
        <v>961</v>
      </c>
      <c r="B147" s="222" t="s">
        <v>227</v>
      </c>
      <c r="C147" s="334" t="s">
        <v>962</v>
      </c>
      <c r="D147" s="222" t="s">
        <v>971</v>
      </c>
      <c r="E147" s="424" t="s">
        <v>972</v>
      </c>
      <c r="F147" s="209" t="s">
        <v>333</v>
      </c>
      <c r="G147" s="225">
        <v>15</v>
      </c>
      <c r="H147" s="232">
        <v>7.5</v>
      </c>
      <c r="I147" s="439" t="s">
        <v>856</v>
      </c>
    </row>
    <row r="148" spans="1:9" ht="138">
      <c r="A148" s="221" t="s">
        <v>961</v>
      </c>
      <c r="B148" s="222" t="s">
        <v>227</v>
      </c>
      <c r="C148" s="334" t="s">
        <v>962</v>
      </c>
      <c r="D148" s="222" t="s">
        <v>973</v>
      </c>
      <c r="E148" s="415" t="s">
        <v>974</v>
      </c>
      <c r="F148" s="209" t="s">
        <v>333</v>
      </c>
      <c r="G148" s="225">
        <v>15</v>
      </c>
      <c r="H148" s="232">
        <v>7.5</v>
      </c>
      <c r="I148" s="439" t="s">
        <v>856</v>
      </c>
    </row>
    <row r="149" spans="1:9" ht="151.5">
      <c r="A149" s="221" t="s">
        <v>961</v>
      </c>
      <c r="B149" s="222" t="s">
        <v>227</v>
      </c>
      <c r="C149" s="334" t="s">
        <v>962</v>
      </c>
      <c r="D149" s="222" t="s">
        <v>975</v>
      </c>
      <c r="E149" s="425" t="s">
        <v>976</v>
      </c>
      <c r="F149" s="209" t="s">
        <v>905</v>
      </c>
      <c r="G149" s="225">
        <v>50</v>
      </c>
      <c r="H149" s="232">
        <v>25</v>
      </c>
      <c r="I149" s="439" t="s">
        <v>856</v>
      </c>
    </row>
    <row r="150" spans="1:9" ht="207">
      <c r="A150" s="221" t="s">
        <v>977</v>
      </c>
      <c r="B150" s="222" t="s">
        <v>227</v>
      </c>
      <c r="C150" s="334" t="s">
        <v>978</v>
      </c>
      <c r="D150" s="222" t="s">
        <v>979</v>
      </c>
      <c r="E150" s="415" t="s">
        <v>980</v>
      </c>
      <c r="F150" s="209" t="s">
        <v>880</v>
      </c>
      <c r="G150" s="225">
        <v>50</v>
      </c>
      <c r="H150" s="232">
        <v>25</v>
      </c>
      <c r="I150" s="439" t="s">
        <v>856</v>
      </c>
    </row>
    <row r="151" spans="1:9" ht="165">
      <c r="A151" s="221" t="s">
        <v>981</v>
      </c>
      <c r="B151" s="222" t="s">
        <v>227</v>
      </c>
      <c r="C151" s="221" t="s">
        <v>982</v>
      </c>
      <c r="D151" s="222" t="s">
        <v>983</v>
      </c>
      <c r="E151" s="415" t="s">
        <v>984</v>
      </c>
      <c r="F151" s="209" t="s">
        <v>880</v>
      </c>
      <c r="G151" s="225">
        <v>50</v>
      </c>
      <c r="H151" s="232">
        <v>7.14</v>
      </c>
      <c r="I151" s="439" t="s">
        <v>856</v>
      </c>
    </row>
    <row r="152" spans="1:9" ht="192.75">
      <c r="A152" s="427" t="s">
        <v>985</v>
      </c>
      <c r="B152" s="222" t="s">
        <v>227</v>
      </c>
      <c r="C152" s="20" t="s">
        <v>982</v>
      </c>
      <c r="D152" s="222" t="s">
        <v>986</v>
      </c>
      <c r="E152" s="424" t="s">
        <v>987</v>
      </c>
      <c r="F152" s="209" t="s">
        <v>880</v>
      </c>
      <c r="G152" s="225">
        <v>50</v>
      </c>
      <c r="H152" s="232">
        <v>7.14</v>
      </c>
      <c r="I152" s="439" t="s">
        <v>856</v>
      </c>
    </row>
    <row r="153" spans="1:9" ht="102">
      <c r="A153" s="427" t="s">
        <v>985</v>
      </c>
      <c r="B153" s="351" t="s">
        <v>227</v>
      </c>
      <c r="C153" s="221" t="s">
        <v>982</v>
      </c>
      <c r="D153" s="428" t="s">
        <v>988</v>
      </c>
      <c r="E153" s="429" t="s">
        <v>989</v>
      </c>
      <c r="F153" s="430" t="s">
        <v>336</v>
      </c>
      <c r="G153" s="430">
        <v>50</v>
      </c>
      <c r="H153" s="454">
        <v>7.14</v>
      </c>
      <c r="I153" s="439" t="s">
        <v>856</v>
      </c>
    </row>
    <row r="154" spans="1:9" ht="138">
      <c r="A154" s="427" t="s">
        <v>985</v>
      </c>
      <c r="B154" s="222" t="s">
        <v>227</v>
      </c>
      <c r="C154" s="221" t="s">
        <v>982</v>
      </c>
      <c r="D154" s="431" t="s">
        <v>990</v>
      </c>
      <c r="E154" s="415" t="s">
        <v>991</v>
      </c>
      <c r="F154" s="209" t="s">
        <v>880</v>
      </c>
      <c r="G154" s="225">
        <v>50</v>
      </c>
      <c r="H154" s="232">
        <v>7.14</v>
      </c>
      <c r="I154" s="439" t="s">
        <v>856</v>
      </c>
    </row>
    <row r="155" spans="1:9" ht="165">
      <c r="A155" s="222" t="s">
        <v>992</v>
      </c>
      <c r="B155" s="222" t="s">
        <v>227</v>
      </c>
      <c r="C155" s="432" t="s">
        <v>993</v>
      </c>
      <c r="D155" s="218" t="s">
        <v>994</v>
      </c>
      <c r="E155" s="424" t="s">
        <v>995</v>
      </c>
      <c r="F155" s="209" t="s">
        <v>880</v>
      </c>
      <c r="G155" s="225">
        <v>50</v>
      </c>
      <c r="H155" s="232">
        <v>50</v>
      </c>
      <c r="I155" s="439" t="s">
        <v>856</v>
      </c>
    </row>
    <row r="156" spans="1:9" ht="165">
      <c r="A156" s="222" t="s">
        <v>992</v>
      </c>
      <c r="B156" s="222" t="s">
        <v>227</v>
      </c>
      <c r="C156" s="432" t="s">
        <v>993</v>
      </c>
      <c r="D156" s="433" t="s">
        <v>996</v>
      </c>
      <c r="E156" s="415" t="s">
        <v>997</v>
      </c>
      <c r="F156" s="209" t="s">
        <v>880</v>
      </c>
      <c r="G156" s="225">
        <v>50</v>
      </c>
      <c r="H156" s="232">
        <v>50</v>
      </c>
      <c r="I156" s="439" t="s">
        <v>856</v>
      </c>
    </row>
    <row r="157" spans="1:9" ht="165">
      <c r="A157" s="222" t="s">
        <v>992</v>
      </c>
      <c r="B157" s="222" t="s">
        <v>227</v>
      </c>
      <c r="C157" s="432" t="s">
        <v>993</v>
      </c>
      <c r="D157" s="221" t="s">
        <v>998</v>
      </c>
      <c r="E157" s="424" t="s">
        <v>999</v>
      </c>
      <c r="F157" s="209" t="s">
        <v>880</v>
      </c>
      <c r="G157" s="225">
        <v>50</v>
      </c>
      <c r="H157" s="232">
        <v>50</v>
      </c>
      <c r="I157" s="439" t="s">
        <v>856</v>
      </c>
    </row>
    <row r="158" spans="1:9" ht="151.5">
      <c r="A158" s="221" t="s">
        <v>1000</v>
      </c>
      <c r="B158" s="222" t="s">
        <v>227</v>
      </c>
      <c r="C158" s="221" t="s">
        <v>1001</v>
      </c>
      <c r="D158" s="221" t="s">
        <v>1002</v>
      </c>
      <c r="E158" s="258" t="s">
        <v>1003</v>
      </c>
      <c r="F158" s="209" t="s">
        <v>905</v>
      </c>
      <c r="G158" s="225">
        <v>50</v>
      </c>
      <c r="H158" s="232">
        <v>16.66</v>
      </c>
      <c r="I158" s="439" t="s">
        <v>856</v>
      </c>
    </row>
    <row r="159" spans="1:9" ht="123.75">
      <c r="A159" s="221" t="s">
        <v>1004</v>
      </c>
      <c r="B159" s="222" t="s">
        <v>227</v>
      </c>
      <c r="C159" s="221" t="s">
        <v>1005</v>
      </c>
      <c r="D159" s="221" t="s">
        <v>1006</v>
      </c>
      <c r="E159" s="415" t="s">
        <v>1007</v>
      </c>
      <c r="F159" s="209" t="s">
        <v>905</v>
      </c>
      <c r="G159" s="225">
        <v>50</v>
      </c>
      <c r="H159" s="232">
        <v>25</v>
      </c>
      <c r="I159" s="439" t="s">
        <v>856</v>
      </c>
    </row>
    <row r="160" spans="1:9" ht="138">
      <c r="A160" s="221" t="s">
        <v>1004</v>
      </c>
      <c r="B160" s="222" t="s">
        <v>227</v>
      </c>
      <c r="C160" s="221" t="s">
        <v>1005</v>
      </c>
      <c r="D160" s="221" t="s">
        <v>1008</v>
      </c>
      <c r="E160" s="415" t="s">
        <v>1009</v>
      </c>
      <c r="F160" s="209" t="s">
        <v>905</v>
      </c>
      <c r="G160" s="225">
        <v>50</v>
      </c>
      <c r="H160" s="232">
        <v>25</v>
      </c>
      <c r="I160" s="439" t="s">
        <v>856</v>
      </c>
    </row>
    <row r="161" spans="1:9" ht="110.25">
      <c r="A161" s="221" t="s">
        <v>1004</v>
      </c>
      <c r="B161" s="222" t="s">
        <v>227</v>
      </c>
      <c r="C161" s="221" t="s">
        <v>1005</v>
      </c>
      <c r="D161" s="221" t="s">
        <v>1010</v>
      </c>
      <c r="E161" s="424" t="s">
        <v>1011</v>
      </c>
      <c r="F161" s="209" t="s">
        <v>333</v>
      </c>
      <c r="G161" s="225">
        <v>15</v>
      </c>
      <c r="H161" s="232">
        <v>7.5</v>
      </c>
      <c r="I161" s="439" t="s">
        <v>856</v>
      </c>
    </row>
    <row r="162" spans="1:9" ht="303">
      <c r="A162" s="420" t="s">
        <v>1012</v>
      </c>
      <c r="B162" s="222" t="s">
        <v>227</v>
      </c>
      <c r="C162" s="420" t="s">
        <v>1013</v>
      </c>
      <c r="D162" s="221" t="s">
        <v>1014</v>
      </c>
      <c r="E162" s="426" t="s">
        <v>1015</v>
      </c>
      <c r="F162" s="209" t="s">
        <v>333</v>
      </c>
      <c r="G162" s="225">
        <v>15</v>
      </c>
      <c r="H162" s="232">
        <v>3</v>
      </c>
      <c r="I162" s="439" t="s">
        <v>856</v>
      </c>
    </row>
    <row r="163" spans="1:9" ht="123.75">
      <c r="A163" s="238" t="s">
        <v>1016</v>
      </c>
      <c r="B163" s="434" t="s">
        <v>227</v>
      </c>
      <c r="C163" s="435" t="s">
        <v>1017</v>
      </c>
      <c r="D163" s="433" t="s">
        <v>1018</v>
      </c>
      <c r="E163" s="436" t="s">
        <v>1019</v>
      </c>
      <c r="F163" s="209" t="s">
        <v>333</v>
      </c>
      <c r="G163" s="225">
        <v>15</v>
      </c>
      <c r="H163" s="455">
        <v>7.5</v>
      </c>
      <c r="I163" s="439" t="s">
        <v>856</v>
      </c>
    </row>
    <row r="164" spans="1:9" ht="220.5">
      <c r="A164" s="238" t="s">
        <v>1016</v>
      </c>
      <c r="B164" s="434" t="s">
        <v>227</v>
      </c>
      <c r="C164" s="435" t="s">
        <v>1017</v>
      </c>
      <c r="D164" s="334" t="s">
        <v>1020</v>
      </c>
      <c r="E164" s="436" t="s">
        <v>1021</v>
      </c>
      <c r="F164" s="209" t="s">
        <v>333</v>
      </c>
      <c r="G164" s="225">
        <v>15</v>
      </c>
      <c r="H164" s="455">
        <v>7.5</v>
      </c>
      <c r="I164" s="439" t="s">
        <v>856</v>
      </c>
    </row>
    <row r="165" spans="1:9" ht="82.5">
      <c r="A165" s="334" t="s">
        <v>1022</v>
      </c>
      <c r="B165" s="222" t="s">
        <v>227</v>
      </c>
      <c r="C165" s="334" t="s">
        <v>1023</v>
      </c>
      <c r="D165" s="437" t="s">
        <v>1024</v>
      </c>
      <c r="E165" s="408"/>
      <c r="F165" s="209" t="s">
        <v>333</v>
      </c>
      <c r="G165" s="225">
        <v>15</v>
      </c>
      <c r="H165" s="455">
        <v>5</v>
      </c>
      <c r="I165" s="439" t="s">
        <v>856</v>
      </c>
    </row>
    <row r="166" spans="1:9" ht="220.5">
      <c r="A166" s="221" t="s">
        <v>1025</v>
      </c>
      <c r="B166" s="222" t="s">
        <v>227</v>
      </c>
      <c r="C166" s="334" t="s">
        <v>1026</v>
      </c>
      <c r="D166" s="334" t="s">
        <v>1027</v>
      </c>
      <c r="E166" s="415" t="s">
        <v>1028</v>
      </c>
      <c r="F166" s="408" t="s">
        <v>880</v>
      </c>
      <c r="G166" s="438">
        <v>50</v>
      </c>
      <c r="H166" s="455">
        <v>8.33</v>
      </c>
      <c r="I166" s="439" t="s">
        <v>856</v>
      </c>
    </row>
    <row r="167" spans="1:9" ht="165">
      <c r="A167" s="301" t="s">
        <v>1071</v>
      </c>
      <c r="B167" s="291" t="s">
        <v>1072</v>
      </c>
      <c r="C167" s="324" t="s">
        <v>1073</v>
      </c>
      <c r="D167" s="324" t="s">
        <v>1074</v>
      </c>
      <c r="E167" s="464" t="s">
        <v>1075</v>
      </c>
      <c r="F167" s="390" t="s">
        <v>1076</v>
      </c>
      <c r="G167" s="465">
        <v>50</v>
      </c>
      <c r="H167" s="401">
        <f>G167/2</f>
        <v>25</v>
      </c>
      <c r="I167" s="439" t="s">
        <v>1070</v>
      </c>
    </row>
    <row r="168" spans="1:9" ht="207">
      <c r="A168" s="221" t="s">
        <v>1077</v>
      </c>
      <c r="B168" s="222" t="s">
        <v>227</v>
      </c>
      <c r="C168" s="209" t="s">
        <v>1078</v>
      </c>
      <c r="D168" s="209" t="s">
        <v>1079</v>
      </c>
      <c r="E168" s="249" t="s">
        <v>1080</v>
      </c>
      <c r="F168" s="209" t="s">
        <v>336</v>
      </c>
      <c r="G168" s="225">
        <v>50</v>
      </c>
      <c r="H168" s="211">
        <v>8.33</v>
      </c>
      <c r="I168" s="439" t="s">
        <v>1070</v>
      </c>
    </row>
    <row r="169" spans="1:9" ht="207">
      <c r="A169" s="221" t="s">
        <v>1081</v>
      </c>
      <c r="B169" s="222" t="s">
        <v>227</v>
      </c>
      <c r="C169" s="209" t="s">
        <v>1082</v>
      </c>
      <c r="D169" s="209" t="s">
        <v>1079</v>
      </c>
      <c r="E169" s="249" t="s">
        <v>1080</v>
      </c>
      <c r="F169" s="209" t="s">
        <v>336</v>
      </c>
      <c r="G169" s="225">
        <v>50</v>
      </c>
      <c r="H169" s="211">
        <v>12.5</v>
      </c>
      <c r="I169" s="439" t="s">
        <v>1070</v>
      </c>
    </row>
    <row r="170" spans="1:9" ht="261.75">
      <c r="A170" s="221" t="s">
        <v>1083</v>
      </c>
      <c r="B170" s="222" t="s">
        <v>227</v>
      </c>
      <c r="C170" s="209" t="s">
        <v>1084</v>
      </c>
      <c r="D170" s="209" t="s">
        <v>1085</v>
      </c>
      <c r="E170" s="249" t="s">
        <v>1086</v>
      </c>
      <c r="F170" s="209" t="s">
        <v>336</v>
      </c>
      <c r="G170" s="225">
        <v>50</v>
      </c>
      <c r="H170" s="211">
        <v>16.66</v>
      </c>
      <c r="I170" s="439" t="s">
        <v>1070</v>
      </c>
    </row>
    <row r="171" spans="1:9" ht="220.5">
      <c r="A171" s="422" t="s">
        <v>1087</v>
      </c>
      <c r="B171" s="222" t="s">
        <v>227</v>
      </c>
      <c r="C171" s="209" t="s">
        <v>1088</v>
      </c>
      <c r="D171" s="209" t="s">
        <v>1089</v>
      </c>
      <c r="E171" s="249" t="s">
        <v>1080</v>
      </c>
      <c r="F171" s="209" t="s">
        <v>336</v>
      </c>
      <c r="G171" s="225">
        <v>50</v>
      </c>
      <c r="H171" s="211">
        <v>12.5</v>
      </c>
      <c r="I171" s="439" t="s">
        <v>1070</v>
      </c>
    </row>
    <row r="172" spans="1:9" ht="261.75">
      <c r="A172" s="422" t="s">
        <v>1087</v>
      </c>
      <c r="B172" s="222" t="s">
        <v>227</v>
      </c>
      <c r="C172" s="209" t="s">
        <v>1088</v>
      </c>
      <c r="D172" s="209" t="s">
        <v>1090</v>
      </c>
      <c r="E172" s="249" t="s">
        <v>1091</v>
      </c>
      <c r="F172" s="209" t="s">
        <v>336</v>
      </c>
      <c r="G172" s="225">
        <v>50</v>
      </c>
      <c r="H172" s="211">
        <v>12.5</v>
      </c>
      <c r="I172" s="439" t="s">
        <v>1070</v>
      </c>
    </row>
    <row r="173" spans="1:9" ht="165">
      <c r="A173" s="301" t="s">
        <v>1071</v>
      </c>
      <c r="B173" s="291" t="s">
        <v>1072</v>
      </c>
      <c r="C173" s="324" t="s">
        <v>1073</v>
      </c>
      <c r="D173" s="324" t="s">
        <v>1074</v>
      </c>
      <c r="E173" s="464" t="s">
        <v>1075</v>
      </c>
      <c r="F173" s="390" t="s">
        <v>1076</v>
      </c>
      <c r="G173" s="465">
        <v>50</v>
      </c>
      <c r="H173" s="401">
        <f>G173/2</f>
        <v>25</v>
      </c>
      <c r="I173" s="439" t="s">
        <v>528</v>
      </c>
    </row>
    <row r="174" spans="1:9" ht="207">
      <c r="A174" s="301" t="s">
        <v>1077</v>
      </c>
      <c r="B174" s="291" t="s">
        <v>227</v>
      </c>
      <c r="C174" s="324" t="s">
        <v>1078</v>
      </c>
      <c r="D174" s="324" t="s">
        <v>1079</v>
      </c>
      <c r="E174" s="464" t="s">
        <v>1080</v>
      </c>
      <c r="F174" s="324" t="s">
        <v>336</v>
      </c>
      <c r="G174" s="465">
        <v>50</v>
      </c>
      <c r="H174" s="401">
        <v>8.33</v>
      </c>
      <c r="I174" s="439" t="s">
        <v>528</v>
      </c>
    </row>
    <row r="175" spans="1:9" ht="207">
      <c r="A175" s="301" t="s">
        <v>1081</v>
      </c>
      <c r="B175" s="291" t="s">
        <v>227</v>
      </c>
      <c r="C175" s="324" t="s">
        <v>1082</v>
      </c>
      <c r="D175" s="324" t="s">
        <v>1079</v>
      </c>
      <c r="E175" s="464" t="s">
        <v>1080</v>
      </c>
      <c r="F175" s="324" t="s">
        <v>336</v>
      </c>
      <c r="G175" s="465">
        <v>50</v>
      </c>
      <c r="H175" s="401">
        <v>12.5</v>
      </c>
      <c r="I175" s="439" t="s">
        <v>528</v>
      </c>
    </row>
    <row r="176" spans="1:9" ht="261.75">
      <c r="A176" s="301" t="s">
        <v>1083</v>
      </c>
      <c r="B176" s="291" t="s">
        <v>227</v>
      </c>
      <c r="C176" s="324" t="s">
        <v>1084</v>
      </c>
      <c r="D176" s="324" t="s">
        <v>1085</v>
      </c>
      <c r="E176" s="464" t="s">
        <v>1086</v>
      </c>
      <c r="F176" s="324" t="s">
        <v>336</v>
      </c>
      <c r="G176" s="465">
        <v>50</v>
      </c>
      <c r="H176" s="401">
        <v>16.66</v>
      </c>
      <c r="I176" s="439" t="s">
        <v>528</v>
      </c>
    </row>
    <row r="177" spans="1:9" ht="220.5">
      <c r="A177" s="468" t="s">
        <v>1087</v>
      </c>
      <c r="B177" s="291" t="s">
        <v>227</v>
      </c>
      <c r="C177" s="324" t="s">
        <v>1088</v>
      </c>
      <c r="D177" s="324" t="s">
        <v>1089</v>
      </c>
      <c r="E177" s="464" t="s">
        <v>1080</v>
      </c>
      <c r="F177" s="324" t="s">
        <v>336</v>
      </c>
      <c r="G177" s="465">
        <v>50</v>
      </c>
      <c r="H177" s="401">
        <v>12.5</v>
      </c>
      <c r="I177" s="439" t="s">
        <v>528</v>
      </c>
    </row>
    <row r="178" spans="1:9" ht="261.75">
      <c r="A178" s="468" t="s">
        <v>1087</v>
      </c>
      <c r="B178" s="291" t="s">
        <v>227</v>
      </c>
      <c r="C178" s="324" t="s">
        <v>1088</v>
      </c>
      <c r="D178" s="324" t="s">
        <v>1090</v>
      </c>
      <c r="E178" s="464" t="s">
        <v>1091</v>
      </c>
      <c r="F178" s="324" t="s">
        <v>336</v>
      </c>
      <c r="G178" s="465">
        <v>50</v>
      </c>
      <c r="H178" s="401">
        <v>12.5</v>
      </c>
      <c r="I178" s="439" t="s">
        <v>528</v>
      </c>
    </row>
    <row r="179" spans="1:9" s="217" customFormat="1" ht="138">
      <c r="A179" s="542" t="s">
        <v>2479</v>
      </c>
      <c r="B179" s="544" t="s">
        <v>2480</v>
      </c>
      <c r="C179" s="209" t="s">
        <v>2481</v>
      </c>
      <c r="D179" s="209" t="s">
        <v>2482</v>
      </c>
      <c r="E179" s="338" t="s">
        <v>2483</v>
      </c>
      <c r="F179" s="336" t="s">
        <v>2484</v>
      </c>
      <c r="G179" s="225">
        <v>15</v>
      </c>
      <c r="H179" s="211">
        <v>7.5</v>
      </c>
      <c r="I179" s="439" t="s">
        <v>2474</v>
      </c>
    </row>
    <row r="180" spans="1:9" s="217" customFormat="1" ht="96">
      <c r="A180" s="542" t="s">
        <v>2485</v>
      </c>
      <c r="B180" s="222" t="s">
        <v>2480</v>
      </c>
      <c r="C180" s="209" t="s">
        <v>2486</v>
      </c>
      <c r="D180" s="209" t="s">
        <v>2487</v>
      </c>
      <c r="E180" s="249" t="s">
        <v>2488</v>
      </c>
      <c r="F180" s="249" t="s">
        <v>2489</v>
      </c>
      <c r="G180" s="225">
        <v>15</v>
      </c>
      <c r="H180" s="211">
        <v>15</v>
      </c>
      <c r="I180" s="439" t="s">
        <v>2474</v>
      </c>
    </row>
    <row r="181" spans="1:9" ht="289.5">
      <c r="A181" s="473" t="s">
        <v>1124</v>
      </c>
      <c r="B181" s="474" t="s">
        <v>227</v>
      </c>
      <c r="C181" s="475" t="s">
        <v>1125</v>
      </c>
      <c r="D181" s="475" t="s">
        <v>1126</v>
      </c>
      <c r="E181" s="475" t="s">
        <v>1127</v>
      </c>
      <c r="F181" s="475" t="s">
        <v>1128</v>
      </c>
      <c r="G181" s="476">
        <v>50</v>
      </c>
      <c r="H181" s="477">
        <f>50/4</f>
        <v>12.5</v>
      </c>
      <c r="I181" s="439" t="s">
        <v>1123</v>
      </c>
    </row>
    <row r="182" spans="1:9" ht="289.5">
      <c r="A182" s="473" t="s">
        <v>1129</v>
      </c>
      <c r="B182" s="474" t="s">
        <v>227</v>
      </c>
      <c r="C182" s="475" t="s">
        <v>1130</v>
      </c>
      <c r="D182" s="475" t="s">
        <v>1131</v>
      </c>
      <c r="E182" s="475" t="s">
        <v>1132</v>
      </c>
      <c r="F182" s="475" t="s">
        <v>1133</v>
      </c>
      <c r="G182" s="476">
        <v>50</v>
      </c>
      <c r="H182" s="477">
        <v>50</v>
      </c>
      <c r="I182" s="439" t="s">
        <v>1123</v>
      </c>
    </row>
    <row r="183" spans="1:9" ht="110.25">
      <c r="A183" s="473" t="s">
        <v>1134</v>
      </c>
      <c r="B183" s="474" t="s">
        <v>227</v>
      </c>
      <c r="C183" s="475" t="s">
        <v>1135</v>
      </c>
      <c r="D183" s="478" t="s">
        <v>1136</v>
      </c>
      <c r="E183" s="475" t="s">
        <v>1137</v>
      </c>
      <c r="F183" s="475" t="s">
        <v>1138</v>
      </c>
      <c r="G183" s="476">
        <v>15</v>
      </c>
      <c r="H183" s="477">
        <v>7.5</v>
      </c>
      <c r="I183" s="439" t="s">
        <v>1123</v>
      </c>
    </row>
    <row r="184" spans="1:9" ht="138">
      <c r="A184" s="473" t="s">
        <v>1134</v>
      </c>
      <c r="B184" s="474" t="s">
        <v>227</v>
      </c>
      <c r="C184" s="475" t="s">
        <v>1135</v>
      </c>
      <c r="D184" s="475" t="s">
        <v>1139</v>
      </c>
      <c r="E184" s="475" t="s">
        <v>1140</v>
      </c>
      <c r="F184" s="475" t="s">
        <v>1138</v>
      </c>
      <c r="G184" s="476">
        <v>15</v>
      </c>
      <c r="H184" s="477">
        <v>7.5</v>
      </c>
      <c r="I184" s="439" t="s">
        <v>1123</v>
      </c>
    </row>
    <row r="185" spans="1:9" ht="110.25">
      <c r="A185" s="473" t="s">
        <v>1134</v>
      </c>
      <c r="B185" s="474" t="s">
        <v>227</v>
      </c>
      <c r="C185" s="475" t="s">
        <v>1135</v>
      </c>
      <c r="D185" s="475" t="s">
        <v>1141</v>
      </c>
      <c r="E185" s="475" t="s">
        <v>1142</v>
      </c>
      <c r="F185" s="475" t="s">
        <v>1143</v>
      </c>
      <c r="G185" s="476">
        <v>15</v>
      </c>
      <c r="H185" s="477">
        <v>7.5</v>
      </c>
      <c r="I185" s="439" t="s">
        <v>1123</v>
      </c>
    </row>
    <row r="186" spans="1:9" ht="276">
      <c r="A186" s="473" t="s">
        <v>1134</v>
      </c>
      <c r="B186" s="474" t="s">
        <v>227</v>
      </c>
      <c r="C186" s="475" t="s">
        <v>1135</v>
      </c>
      <c r="D186" s="475" t="s">
        <v>1144</v>
      </c>
      <c r="E186" s="475" t="s">
        <v>1145</v>
      </c>
      <c r="F186" s="475" t="s">
        <v>1146</v>
      </c>
      <c r="G186" s="476">
        <v>50</v>
      </c>
      <c r="H186" s="477">
        <v>25</v>
      </c>
      <c r="I186" s="439" t="s">
        <v>1123</v>
      </c>
    </row>
    <row r="187" spans="1:9" ht="358.5">
      <c r="A187" s="473" t="s">
        <v>1134</v>
      </c>
      <c r="B187" s="474" t="s">
        <v>227</v>
      </c>
      <c r="C187" s="475" t="s">
        <v>1135</v>
      </c>
      <c r="D187" s="475" t="s">
        <v>1147</v>
      </c>
      <c r="E187" s="475" t="s">
        <v>1148</v>
      </c>
      <c r="F187" s="475" t="s">
        <v>1149</v>
      </c>
      <c r="G187" s="476">
        <v>50</v>
      </c>
      <c r="H187" s="477">
        <v>25</v>
      </c>
      <c r="I187" s="439" t="s">
        <v>1123</v>
      </c>
    </row>
    <row r="188" spans="1:9" ht="261.75">
      <c r="A188" s="473" t="s">
        <v>1134</v>
      </c>
      <c r="B188" s="474" t="s">
        <v>227</v>
      </c>
      <c r="C188" s="475" t="s">
        <v>1135</v>
      </c>
      <c r="D188" s="475" t="s">
        <v>1150</v>
      </c>
      <c r="E188" s="475" t="s">
        <v>1151</v>
      </c>
      <c r="F188" s="475" t="s">
        <v>1152</v>
      </c>
      <c r="G188" s="476">
        <v>50</v>
      </c>
      <c r="H188" s="477">
        <v>25</v>
      </c>
      <c r="I188" s="439" t="s">
        <v>1123</v>
      </c>
    </row>
    <row r="189" spans="1:9" ht="248.25">
      <c r="A189" s="473" t="s">
        <v>1134</v>
      </c>
      <c r="B189" s="474" t="s">
        <v>227</v>
      </c>
      <c r="C189" s="475" t="s">
        <v>1135</v>
      </c>
      <c r="D189" s="475" t="s">
        <v>1153</v>
      </c>
      <c r="E189" s="475" t="s">
        <v>1154</v>
      </c>
      <c r="F189" s="475" t="s">
        <v>1155</v>
      </c>
      <c r="G189" s="476">
        <v>50</v>
      </c>
      <c r="H189" s="477">
        <v>25</v>
      </c>
      <c r="I189" s="439" t="s">
        <v>1123</v>
      </c>
    </row>
    <row r="190" spans="1:9" ht="289.5">
      <c r="A190" s="473" t="s">
        <v>1134</v>
      </c>
      <c r="B190" s="474" t="s">
        <v>227</v>
      </c>
      <c r="C190" s="475" t="s">
        <v>1135</v>
      </c>
      <c r="D190" s="479" t="s">
        <v>1156</v>
      </c>
      <c r="E190" s="475" t="s">
        <v>1157</v>
      </c>
      <c r="F190" s="475" t="s">
        <v>1158</v>
      </c>
      <c r="G190" s="476">
        <v>50</v>
      </c>
      <c r="H190" s="477">
        <v>25</v>
      </c>
      <c r="I190" s="439" t="s">
        <v>1123</v>
      </c>
    </row>
    <row r="191" spans="1:9" ht="317.25">
      <c r="A191" s="473" t="s">
        <v>1134</v>
      </c>
      <c r="B191" s="474" t="s">
        <v>227</v>
      </c>
      <c r="C191" s="475" t="s">
        <v>1135</v>
      </c>
      <c r="D191" s="475" t="s">
        <v>1159</v>
      </c>
      <c r="E191" s="475" t="s">
        <v>1160</v>
      </c>
      <c r="F191" s="475" t="s">
        <v>1161</v>
      </c>
      <c r="G191" s="476">
        <v>50</v>
      </c>
      <c r="H191" s="477">
        <f>50/2</f>
        <v>25</v>
      </c>
      <c r="I191" s="439" t="s">
        <v>1123</v>
      </c>
    </row>
    <row r="192" spans="1:9" ht="289.5">
      <c r="A192" s="473" t="s">
        <v>1134</v>
      </c>
      <c r="B192" s="474" t="s">
        <v>227</v>
      </c>
      <c r="C192" s="475" t="s">
        <v>1135</v>
      </c>
      <c r="D192" s="475" t="s">
        <v>1162</v>
      </c>
      <c r="E192" s="475" t="s">
        <v>1163</v>
      </c>
      <c r="F192" s="475" t="s">
        <v>1164</v>
      </c>
      <c r="G192" s="476">
        <v>50</v>
      </c>
      <c r="H192" s="477">
        <v>25</v>
      </c>
      <c r="I192" s="439" t="s">
        <v>1123</v>
      </c>
    </row>
    <row r="193" spans="1:9" ht="289.5">
      <c r="A193" s="473" t="s">
        <v>1134</v>
      </c>
      <c r="B193" s="474" t="s">
        <v>227</v>
      </c>
      <c r="C193" s="475" t="s">
        <v>1135</v>
      </c>
      <c r="D193" s="475" t="s">
        <v>1165</v>
      </c>
      <c r="E193" s="475" t="s">
        <v>1166</v>
      </c>
      <c r="F193" s="475" t="s">
        <v>1167</v>
      </c>
      <c r="G193" s="476">
        <v>50</v>
      </c>
      <c r="H193" s="477">
        <v>25</v>
      </c>
      <c r="I193" s="439" t="s">
        <v>1123</v>
      </c>
    </row>
    <row r="194" spans="1:9" ht="123.75">
      <c r="A194" s="473" t="s">
        <v>1134</v>
      </c>
      <c r="B194" s="474" t="s">
        <v>227</v>
      </c>
      <c r="C194" s="475" t="s">
        <v>1135</v>
      </c>
      <c r="D194" s="475" t="s">
        <v>1168</v>
      </c>
      <c r="E194" s="475" t="s">
        <v>1169</v>
      </c>
      <c r="F194" s="475" t="s">
        <v>1170</v>
      </c>
      <c r="G194" s="476">
        <v>15</v>
      </c>
      <c r="H194" s="477">
        <f>15/3</f>
        <v>5</v>
      </c>
      <c r="I194" s="439" t="s">
        <v>1123</v>
      </c>
    </row>
    <row r="195" spans="1:9" ht="289.5">
      <c r="A195" s="473" t="s">
        <v>1171</v>
      </c>
      <c r="B195" s="474" t="s">
        <v>227</v>
      </c>
      <c r="C195" s="475" t="s">
        <v>1172</v>
      </c>
      <c r="D195" s="475" t="s">
        <v>1173</v>
      </c>
      <c r="E195" s="475" t="s">
        <v>1174</v>
      </c>
      <c r="F195" s="475" t="s">
        <v>1175</v>
      </c>
      <c r="G195" s="476">
        <v>15</v>
      </c>
      <c r="H195" s="477">
        <f>15/5</f>
        <v>3</v>
      </c>
      <c r="I195" s="439" t="s">
        <v>1123</v>
      </c>
    </row>
    <row r="196" spans="1:9" ht="179.25">
      <c r="A196" s="473" t="s">
        <v>1176</v>
      </c>
      <c r="B196" s="474" t="s">
        <v>227</v>
      </c>
      <c r="C196" s="475" t="s">
        <v>1177</v>
      </c>
      <c r="D196" s="475" t="s">
        <v>1178</v>
      </c>
      <c r="E196" s="475" t="s">
        <v>1179</v>
      </c>
      <c r="F196" s="475" t="s">
        <v>1180</v>
      </c>
      <c r="G196" s="476">
        <v>15</v>
      </c>
      <c r="H196" s="477">
        <v>2.14</v>
      </c>
      <c r="I196" s="439" t="s">
        <v>1123</v>
      </c>
    </row>
    <row r="197" spans="1:9" ht="289.5">
      <c r="A197" s="473" t="s">
        <v>1181</v>
      </c>
      <c r="B197" s="474" t="s">
        <v>227</v>
      </c>
      <c r="C197" s="475" t="s">
        <v>1182</v>
      </c>
      <c r="D197" s="475" t="s">
        <v>1183</v>
      </c>
      <c r="E197" s="475" t="s">
        <v>737</v>
      </c>
      <c r="F197" s="475" t="s">
        <v>1184</v>
      </c>
      <c r="G197" s="476">
        <v>50</v>
      </c>
      <c r="H197" s="477">
        <v>8.33</v>
      </c>
      <c r="I197" s="439" t="s">
        <v>1123</v>
      </c>
    </row>
    <row r="198" spans="1:9" ht="261.75">
      <c r="A198" s="473" t="s">
        <v>1185</v>
      </c>
      <c r="B198" s="474" t="s">
        <v>227</v>
      </c>
      <c r="C198" s="475" t="s">
        <v>1186</v>
      </c>
      <c r="D198" s="475" t="s">
        <v>1187</v>
      </c>
      <c r="E198" s="475" t="s">
        <v>1188</v>
      </c>
      <c r="F198" s="475" t="s">
        <v>1189</v>
      </c>
      <c r="G198" s="476">
        <v>50</v>
      </c>
      <c r="H198" s="477">
        <f>50/4</f>
        <v>12.5</v>
      </c>
      <c r="I198" s="439" t="s">
        <v>1123</v>
      </c>
    </row>
    <row r="199" spans="1:9" ht="234">
      <c r="A199" s="473" t="s">
        <v>1185</v>
      </c>
      <c r="B199" s="474" t="s">
        <v>227</v>
      </c>
      <c r="C199" s="475" t="s">
        <v>1186</v>
      </c>
      <c r="D199" s="475" t="s">
        <v>1190</v>
      </c>
      <c r="E199" s="475" t="s">
        <v>1191</v>
      </c>
      <c r="F199" s="475" t="s">
        <v>1192</v>
      </c>
      <c r="G199" s="476">
        <v>50</v>
      </c>
      <c r="H199" s="477">
        <v>12.5</v>
      </c>
      <c r="I199" s="439" t="s">
        <v>1123</v>
      </c>
    </row>
    <row r="200" spans="1:9" ht="110.25">
      <c r="A200" s="473" t="s">
        <v>1193</v>
      </c>
      <c r="B200" s="474" t="s">
        <v>227</v>
      </c>
      <c r="C200" s="475" t="s">
        <v>1194</v>
      </c>
      <c r="D200" s="475" t="s">
        <v>1195</v>
      </c>
      <c r="E200" s="475" t="s">
        <v>1196</v>
      </c>
      <c r="F200" s="475" t="s">
        <v>1197</v>
      </c>
      <c r="G200" s="476">
        <v>15</v>
      </c>
      <c r="H200" s="477">
        <v>3.75</v>
      </c>
      <c r="I200" s="439" t="s">
        <v>1123</v>
      </c>
    </row>
    <row r="201" spans="1:9" ht="289.5">
      <c r="A201" s="473" t="s">
        <v>1193</v>
      </c>
      <c r="B201" s="474" t="s">
        <v>227</v>
      </c>
      <c r="C201" s="475" t="s">
        <v>1194</v>
      </c>
      <c r="D201" s="475" t="s">
        <v>1198</v>
      </c>
      <c r="E201" s="475" t="s">
        <v>1199</v>
      </c>
      <c r="F201" s="475" t="s">
        <v>1200</v>
      </c>
      <c r="G201" s="476">
        <v>50</v>
      </c>
      <c r="H201" s="477">
        <f>50/4</f>
        <v>12.5</v>
      </c>
      <c r="I201" s="439" t="s">
        <v>1123</v>
      </c>
    </row>
    <row r="202" spans="1:9" ht="110.25">
      <c r="A202" s="473" t="s">
        <v>1193</v>
      </c>
      <c r="B202" s="474" t="s">
        <v>227</v>
      </c>
      <c r="C202" s="475" t="s">
        <v>1194</v>
      </c>
      <c r="D202" s="475" t="s">
        <v>1201</v>
      </c>
      <c r="E202" s="475" t="s">
        <v>1202</v>
      </c>
      <c r="F202" s="475" t="s">
        <v>1203</v>
      </c>
      <c r="G202" s="476">
        <v>15</v>
      </c>
      <c r="H202" s="477">
        <v>3.75</v>
      </c>
      <c r="I202" s="439" t="s">
        <v>1123</v>
      </c>
    </row>
    <row r="203" spans="1:9" ht="165">
      <c r="A203" s="473" t="s">
        <v>1204</v>
      </c>
      <c r="B203" s="474" t="s">
        <v>227</v>
      </c>
      <c r="C203" s="475" t="s">
        <v>1205</v>
      </c>
      <c r="D203" s="475" t="s">
        <v>1206</v>
      </c>
      <c r="E203" s="475" t="s">
        <v>1207</v>
      </c>
      <c r="F203" s="475" t="s">
        <v>1208</v>
      </c>
      <c r="G203" s="476">
        <v>50</v>
      </c>
      <c r="H203" s="477">
        <v>16.67</v>
      </c>
      <c r="I203" s="439" t="s">
        <v>1123</v>
      </c>
    </row>
    <row r="204" spans="1:9" ht="132">
      <c r="A204" s="480" t="s">
        <v>674</v>
      </c>
      <c r="B204" s="352" t="s">
        <v>227</v>
      </c>
      <c r="C204" s="507" t="s">
        <v>675</v>
      </c>
      <c r="D204" s="480" t="s">
        <v>676</v>
      </c>
      <c r="E204" s="508" t="s">
        <v>677</v>
      </c>
      <c r="F204" s="429" t="s">
        <v>678</v>
      </c>
      <c r="G204" s="356">
        <v>15</v>
      </c>
      <c r="H204" s="357">
        <v>2.5</v>
      </c>
      <c r="I204" s="439" t="s">
        <v>1223</v>
      </c>
    </row>
    <row r="205" spans="1:9" ht="132">
      <c r="A205" s="480" t="s">
        <v>679</v>
      </c>
      <c r="B205" s="352" t="s">
        <v>227</v>
      </c>
      <c r="C205" s="507" t="s">
        <v>680</v>
      </c>
      <c r="D205" s="480" t="s">
        <v>676</v>
      </c>
      <c r="E205" s="508" t="s">
        <v>677</v>
      </c>
      <c r="F205" s="429" t="s">
        <v>678</v>
      </c>
      <c r="G205" s="356">
        <v>15</v>
      </c>
      <c r="H205" s="357">
        <v>3</v>
      </c>
      <c r="I205" s="439" t="s">
        <v>1223</v>
      </c>
    </row>
    <row r="206" spans="1:9" ht="71.25">
      <c r="A206" s="480" t="s">
        <v>681</v>
      </c>
      <c r="B206" s="352" t="s">
        <v>227</v>
      </c>
      <c r="C206" s="507" t="s">
        <v>682</v>
      </c>
      <c r="D206" s="509" t="s">
        <v>683</v>
      </c>
      <c r="E206" s="429" t="s">
        <v>684</v>
      </c>
      <c r="F206" s="359" t="s">
        <v>336</v>
      </c>
      <c r="G206" s="356">
        <v>50</v>
      </c>
      <c r="H206" s="357">
        <v>10</v>
      </c>
      <c r="I206" s="439" t="s">
        <v>1223</v>
      </c>
    </row>
    <row r="207" spans="1:9" ht="71.25">
      <c r="A207" s="490" t="s">
        <v>1242</v>
      </c>
      <c r="B207" s="352" t="s">
        <v>227</v>
      </c>
      <c r="C207" s="507" t="s">
        <v>1243</v>
      </c>
      <c r="D207" s="510" t="s">
        <v>1244</v>
      </c>
      <c r="E207" s="429" t="s">
        <v>1245</v>
      </c>
      <c r="F207" s="359" t="s">
        <v>336</v>
      </c>
      <c r="G207" s="356">
        <v>50</v>
      </c>
      <c r="H207" s="357">
        <v>50</v>
      </c>
      <c r="I207" s="439" t="s">
        <v>1223</v>
      </c>
    </row>
    <row r="208" spans="1:9" ht="122.25">
      <c r="A208" s="480" t="s">
        <v>690</v>
      </c>
      <c r="B208" s="352" t="s">
        <v>227</v>
      </c>
      <c r="C208" s="507" t="s">
        <v>691</v>
      </c>
      <c r="D208" s="480" t="s">
        <v>692</v>
      </c>
      <c r="E208" s="429" t="s">
        <v>693</v>
      </c>
      <c r="F208" s="359" t="s">
        <v>336</v>
      </c>
      <c r="G208" s="356">
        <v>50</v>
      </c>
      <c r="H208" s="357">
        <v>8.33</v>
      </c>
      <c r="I208" s="439" t="s">
        <v>1223</v>
      </c>
    </row>
    <row r="209" spans="1:9" ht="154.5">
      <c r="A209" s="480" t="s">
        <v>696</v>
      </c>
      <c r="B209" s="352" t="s">
        <v>227</v>
      </c>
      <c r="C209" s="507" t="s">
        <v>697</v>
      </c>
      <c r="D209" s="361" t="s">
        <v>698</v>
      </c>
      <c r="E209" s="429" t="s">
        <v>699</v>
      </c>
      <c r="F209" s="359" t="s">
        <v>336</v>
      </c>
      <c r="G209" s="356">
        <v>50</v>
      </c>
      <c r="H209" s="357">
        <v>16.66</v>
      </c>
      <c r="I209" s="439" t="s">
        <v>1223</v>
      </c>
    </row>
    <row r="210" spans="1:9" ht="156.75">
      <c r="A210" s="510" t="s">
        <v>1246</v>
      </c>
      <c r="B210" s="352" t="s">
        <v>227</v>
      </c>
      <c r="C210" s="511" t="s">
        <v>1247</v>
      </c>
      <c r="D210" s="509" t="s">
        <v>1248</v>
      </c>
      <c r="E210" s="429" t="s">
        <v>1249</v>
      </c>
      <c r="F210" s="359" t="s">
        <v>595</v>
      </c>
      <c r="G210" s="360">
        <v>50</v>
      </c>
      <c r="H210" s="448">
        <v>7.14</v>
      </c>
      <c r="I210" s="439" t="s">
        <v>1223</v>
      </c>
    </row>
    <row r="211" spans="1:9" ht="91.5">
      <c r="A211" s="480" t="s">
        <v>1250</v>
      </c>
      <c r="B211" s="351" t="s">
        <v>227</v>
      </c>
      <c r="C211" s="507" t="s">
        <v>1251</v>
      </c>
      <c r="D211" s="510" t="s">
        <v>1252</v>
      </c>
      <c r="E211" s="429" t="s">
        <v>1253</v>
      </c>
      <c r="F211" s="360" t="s">
        <v>678</v>
      </c>
      <c r="G211" s="360">
        <v>15</v>
      </c>
      <c r="H211" s="360">
        <v>15</v>
      </c>
      <c r="I211" s="439" t="s">
        <v>1223</v>
      </c>
    </row>
    <row r="212" spans="1:9" ht="51">
      <c r="A212" s="480" t="s">
        <v>1254</v>
      </c>
      <c r="B212" s="351" t="s">
        <v>227</v>
      </c>
      <c r="C212" s="507" t="s">
        <v>1255</v>
      </c>
      <c r="D212" s="509" t="s">
        <v>1256</v>
      </c>
      <c r="E212" s="351" t="s">
        <v>1257</v>
      </c>
      <c r="F212" s="352" t="s">
        <v>708</v>
      </c>
      <c r="G212" s="360">
        <v>15</v>
      </c>
      <c r="H212" s="360">
        <v>3.75</v>
      </c>
      <c r="I212" s="439" t="s">
        <v>1223</v>
      </c>
    </row>
    <row r="213" spans="1:9" ht="51">
      <c r="A213" s="490" t="s">
        <v>1223</v>
      </c>
      <c r="B213" s="351" t="s">
        <v>227</v>
      </c>
      <c r="C213" s="507" t="s">
        <v>1258</v>
      </c>
      <c r="D213" s="509" t="s">
        <v>1256</v>
      </c>
      <c r="E213" s="512" t="s">
        <v>1259</v>
      </c>
      <c r="F213" s="480" t="s">
        <v>708</v>
      </c>
      <c r="G213" s="360">
        <v>15</v>
      </c>
      <c r="H213" s="360">
        <v>15</v>
      </c>
      <c r="I213" s="439" t="s">
        <v>1223</v>
      </c>
    </row>
    <row r="214" spans="1:9" ht="51">
      <c r="A214" s="490" t="s">
        <v>1223</v>
      </c>
      <c r="B214" s="351" t="s">
        <v>227</v>
      </c>
      <c r="C214" s="507" t="s">
        <v>1260</v>
      </c>
      <c r="D214" s="509" t="s">
        <v>1256</v>
      </c>
      <c r="E214" s="512" t="s">
        <v>1259</v>
      </c>
      <c r="F214" s="480" t="s">
        <v>708</v>
      </c>
      <c r="G214" s="360">
        <v>15</v>
      </c>
      <c r="H214" s="360">
        <v>15</v>
      </c>
      <c r="I214" s="439" t="s">
        <v>1223</v>
      </c>
    </row>
    <row r="215" spans="1:9" ht="51">
      <c r="A215" s="490" t="s">
        <v>1223</v>
      </c>
      <c r="B215" s="351" t="s">
        <v>227</v>
      </c>
      <c r="C215" s="513" t="s">
        <v>1261</v>
      </c>
      <c r="D215" s="509" t="s">
        <v>1256</v>
      </c>
      <c r="E215" s="351" t="s">
        <v>1262</v>
      </c>
      <c r="F215" s="480" t="s">
        <v>708</v>
      </c>
      <c r="G215" s="360">
        <v>15</v>
      </c>
      <c r="H215" s="360">
        <v>15</v>
      </c>
      <c r="I215" s="439" t="s">
        <v>1223</v>
      </c>
    </row>
    <row r="216" spans="1:9" ht="51">
      <c r="A216" s="490" t="s">
        <v>1223</v>
      </c>
      <c r="B216" s="351" t="s">
        <v>227</v>
      </c>
      <c r="C216" s="507" t="s">
        <v>1263</v>
      </c>
      <c r="D216" s="509" t="s">
        <v>1256</v>
      </c>
      <c r="E216" s="351" t="s">
        <v>1264</v>
      </c>
      <c r="F216" s="480" t="s">
        <v>708</v>
      </c>
      <c r="G216" s="360">
        <v>15</v>
      </c>
      <c r="H216" s="360">
        <v>15</v>
      </c>
      <c r="I216" s="439" t="s">
        <v>1223</v>
      </c>
    </row>
    <row r="217" spans="1:9" ht="51">
      <c r="A217" s="490" t="s">
        <v>1223</v>
      </c>
      <c r="B217" s="351" t="s">
        <v>227</v>
      </c>
      <c r="C217" s="507" t="s">
        <v>1243</v>
      </c>
      <c r="D217" s="509" t="s">
        <v>1256</v>
      </c>
      <c r="E217" s="351" t="s">
        <v>1265</v>
      </c>
      <c r="F217" s="480" t="s">
        <v>708</v>
      </c>
      <c r="G217" s="360">
        <v>15</v>
      </c>
      <c r="H217" s="360">
        <v>15</v>
      </c>
      <c r="I217" s="439" t="s">
        <v>1223</v>
      </c>
    </row>
    <row r="218" spans="1:9" ht="60.75">
      <c r="A218" s="490" t="s">
        <v>1223</v>
      </c>
      <c r="B218" s="351" t="s">
        <v>227</v>
      </c>
      <c r="C218" s="507" t="s">
        <v>1266</v>
      </c>
      <c r="D218" s="480" t="s">
        <v>1256</v>
      </c>
      <c r="E218" s="351" t="s">
        <v>1267</v>
      </c>
      <c r="F218" s="480" t="s">
        <v>708</v>
      </c>
      <c r="G218" s="360">
        <v>15</v>
      </c>
      <c r="H218" s="360">
        <v>15</v>
      </c>
      <c r="I218" s="439" t="s">
        <v>1223</v>
      </c>
    </row>
    <row r="219" spans="1:9" ht="51">
      <c r="A219" s="490" t="s">
        <v>1223</v>
      </c>
      <c r="B219" s="351" t="s">
        <v>227</v>
      </c>
      <c r="C219" s="507" t="s">
        <v>1268</v>
      </c>
      <c r="D219" s="509" t="s">
        <v>1256</v>
      </c>
      <c r="E219" s="351" t="s">
        <v>1269</v>
      </c>
      <c r="F219" s="480" t="s">
        <v>708</v>
      </c>
      <c r="G219" s="360">
        <v>15</v>
      </c>
      <c r="H219" s="360">
        <v>15</v>
      </c>
      <c r="I219" s="439" t="s">
        <v>1223</v>
      </c>
    </row>
    <row r="220" spans="1:9" ht="71.25">
      <c r="A220" s="490" t="s">
        <v>1223</v>
      </c>
      <c r="B220" s="351" t="s">
        <v>227</v>
      </c>
      <c r="C220" s="507" t="s">
        <v>1268</v>
      </c>
      <c r="D220" s="509" t="s">
        <v>1270</v>
      </c>
      <c r="E220" s="514" t="s">
        <v>1271</v>
      </c>
      <c r="F220" s="429" t="s">
        <v>678</v>
      </c>
      <c r="G220" s="360">
        <v>15</v>
      </c>
      <c r="H220" s="360">
        <v>15</v>
      </c>
      <c r="I220" s="439" t="s">
        <v>1223</v>
      </c>
    </row>
    <row r="221" spans="1:9" ht="71.25">
      <c r="A221" s="490" t="s">
        <v>1223</v>
      </c>
      <c r="B221" s="351" t="s">
        <v>227</v>
      </c>
      <c r="C221" s="507" t="s">
        <v>1272</v>
      </c>
      <c r="D221" s="509" t="s">
        <v>1270</v>
      </c>
      <c r="E221" s="514" t="s">
        <v>1271</v>
      </c>
      <c r="F221" s="429" t="s">
        <v>678</v>
      </c>
      <c r="G221" s="360">
        <v>15</v>
      </c>
      <c r="H221" s="360">
        <v>15</v>
      </c>
      <c r="I221" s="439" t="s">
        <v>1223</v>
      </c>
    </row>
    <row r="222" spans="1:9" ht="102">
      <c r="A222" s="515" t="s">
        <v>985</v>
      </c>
      <c r="B222" s="515" t="s">
        <v>227</v>
      </c>
      <c r="C222" s="516" t="s">
        <v>1273</v>
      </c>
      <c r="D222" s="428" t="s">
        <v>1274</v>
      </c>
      <c r="E222" s="429" t="s">
        <v>1275</v>
      </c>
      <c r="F222" s="517" t="s">
        <v>595</v>
      </c>
      <c r="G222" s="518">
        <v>50</v>
      </c>
      <c r="H222" s="518">
        <v>7.1</v>
      </c>
      <c r="I222" s="439" t="s">
        <v>1223</v>
      </c>
    </row>
    <row r="223" spans="1:9" ht="117">
      <c r="A223" s="515" t="s">
        <v>985</v>
      </c>
      <c r="B223" s="515" t="s">
        <v>227</v>
      </c>
      <c r="C223" s="516" t="s">
        <v>1273</v>
      </c>
      <c r="D223" s="509" t="s">
        <v>1276</v>
      </c>
      <c r="E223" s="429" t="s">
        <v>1277</v>
      </c>
      <c r="F223" s="517" t="s">
        <v>1278</v>
      </c>
      <c r="G223" s="518">
        <v>15</v>
      </c>
      <c r="H223" s="518">
        <v>2.1</v>
      </c>
      <c r="I223" s="439" t="s">
        <v>1223</v>
      </c>
    </row>
    <row r="224" spans="1:9" ht="156.75">
      <c r="A224" s="515" t="s">
        <v>985</v>
      </c>
      <c r="B224" s="515" t="s">
        <v>227</v>
      </c>
      <c r="C224" s="516" t="s">
        <v>1273</v>
      </c>
      <c r="D224" s="519" t="s">
        <v>1279</v>
      </c>
      <c r="E224" s="429" t="s">
        <v>1249</v>
      </c>
      <c r="F224" s="520" t="s">
        <v>336</v>
      </c>
      <c r="G224" s="360">
        <v>50</v>
      </c>
      <c r="H224" s="360">
        <v>7.1</v>
      </c>
      <c r="I224" s="439" t="s">
        <v>1223</v>
      </c>
    </row>
    <row r="225" spans="1:9" ht="142.5">
      <c r="A225" s="480" t="s">
        <v>1280</v>
      </c>
      <c r="B225" s="351" t="s">
        <v>227</v>
      </c>
      <c r="C225" s="507" t="s">
        <v>1281</v>
      </c>
      <c r="D225" s="521" t="s">
        <v>1282</v>
      </c>
      <c r="E225" s="429" t="s">
        <v>1283</v>
      </c>
      <c r="F225" s="360" t="s">
        <v>689</v>
      </c>
      <c r="G225" s="360">
        <v>50</v>
      </c>
      <c r="H225" s="360">
        <v>50</v>
      </c>
      <c r="I225" s="439" t="s">
        <v>1223</v>
      </c>
    </row>
    <row r="226" spans="1:9" ht="102">
      <c r="A226" s="480" t="s">
        <v>700</v>
      </c>
      <c r="B226" s="351" t="s">
        <v>227</v>
      </c>
      <c r="C226" s="507" t="s">
        <v>701</v>
      </c>
      <c r="D226" s="522" t="s">
        <v>702</v>
      </c>
      <c r="E226" s="429" t="s">
        <v>703</v>
      </c>
      <c r="F226" s="429" t="s">
        <v>678</v>
      </c>
      <c r="G226" s="360">
        <v>15</v>
      </c>
      <c r="H226" s="360">
        <v>3</v>
      </c>
      <c r="I226" s="439" t="s">
        <v>1223</v>
      </c>
    </row>
    <row r="227" spans="1:9" ht="91.5">
      <c r="A227" s="480" t="s">
        <v>685</v>
      </c>
      <c r="B227" s="351" t="s">
        <v>227</v>
      </c>
      <c r="C227" s="480" t="s">
        <v>686</v>
      </c>
      <c r="D227" s="480" t="s">
        <v>704</v>
      </c>
      <c r="E227" s="429" t="s">
        <v>705</v>
      </c>
      <c r="F227" s="429" t="s">
        <v>678</v>
      </c>
      <c r="G227" s="360">
        <v>15</v>
      </c>
      <c r="H227" s="360">
        <v>2.1</v>
      </c>
      <c r="I227" s="439" t="s">
        <v>1223</v>
      </c>
    </row>
    <row r="228" spans="1:9" ht="91.5">
      <c r="A228" s="480" t="s">
        <v>1284</v>
      </c>
      <c r="B228" s="351" t="s">
        <v>227</v>
      </c>
      <c r="C228" s="480" t="s">
        <v>1285</v>
      </c>
      <c r="D228" s="480" t="s">
        <v>704</v>
      </c>
      <c r="E228" s="429" t="s">
        <v>705</v>
      </c>
      <c r="F228" s="429" t="s">
        <v>678</v>
      </c>
      <c r="G228" s="360">
        <v>15</v>
      </c>
      <c r="H228" s="360">
        <v>15</v>
      </c>
      <c r="I228" s="439" t="s">
        <v>1223</v>
      </c>
    </row>
    <row r="229" spans="1:9" ht="102">
      <c r="A229" s="515" t="s">
        <v>985</v>
      </c>
      <c r="B229" s="351" t="s">
        <v>227</v>
      </c>
      <c r="C229" s="516" t="s">
        <v>1273</v>
      </c>
      <c r="D229" s="428" t="s">
        <v>988</v>
      </c>
      <c r="E229" s="429" t="s">
        <v>989</v>
      </c>
      <c r="F229" s="360" t="s">
        <v>336</v>
      </c>
      <c r="G229" s="360">
        <v>50</v>
      </c>
      <c r="H229" s="360">
        <v>7.1</v>
      </c>
      <c r="I229" s="439" t="s">
        <v>1223</v>
      </c>
    </row>
    <row r="230" spans="1:9" ht="72">
      <c r="A230" s="490" t="s">
        <v>1223</v>
      </c>
      <c r="B230" s="351" t="s">
        <v>227</v>
      </c>
      <c r="C230" s="507" t="s">
        <v>1266</v>
      </c>
      <c r="D230" s="521" t="s">
        <v>1286</v>
      </c>
      <c r="E230" s="402" t="s">
        <v>1287</v>
      </c>
      <c r="F230" s="429" t="s">
        <v>678</v>
      </c>
      <c r="G230" s="360">
        <v>15</v>
      </c>
      <c r="H230" s="360">
        <v>15</v>
      </c>
      <c r="I230" s="439" t="s">
        <v>1223</v>
      </c>
    </row>
    <row r="231" spans="1:9" ht="72">
      <c r="A231" s="490" t="s">
        <v>1223</v>
      </c>
      <c r="B231" s="351" t="s">
        <v>227</v>
      </c>
      <c r="C231" s="507" t="s">
        <v>1268</v>
      </c>
      <c r="D231" s="521" t="s">
        <v>1286</v>
      </c>
      <c r="E231" s="402" t="s">
        <v>1287</v>
      </c>
      <c r="F231" s="429" t="s">
        <v>678</v>
      </c>
      <c r="G231" s="360">
        <v>15</v>
      </c>
      <c r="H231" s="360">
        <v>15</v>
      </c>
      <c r="I231" s="439" t="s">
        <v>1223</v>
      </c>
    </row>
    <row r="232" spans="1:9" ht="60.75">
      <c r="A232" s="490" t="s">
        <v>1223</v>
      </c>
      <c r="B232" s="351" t="s">
        <v>227</v>
      </c>
      <c r="C232" s="507" t="s">
        <v>1266</v>
      </c>
      <c r="D232" s="521" t="s">
        <v>1288</v>
      </c>
      <c r="E232" s="402"/>
      <c r="F232" s="429" t="s">
        <v>678</v>
      </c>
      <c r="G232" s="360">
        <v>15</v>
      </c>
      <c r="H232" s="360">
        <v>15</v>
      </c>
      <c r="I232" s="439" t="s">
        <v>1223</v>
      </c>
    </row>
    <row r="233" spans="1:9" ht="51">
      <c r="A233" s="490" t="s">
        <v>1223</v>
      </c>
      <c r="B233" s="351" t="s">
        <v>227</v>
      </c>
      <c r="C233" s="507" t="s">
        <v>1268</v>
      </c>
      <c r="D233" s="521" t="s">
        <v>1288</v>
      </c>
      <c r="E233" s="514" t="s">
        <v>1289</v>
      </c>
      <c r="F233" s="429" t="s">
        <v>678</v>
      </c>
      <c r="G233" s="360">
        <v>15</v>
      </c>
      <c r="H233" s="360">
        <v>15</v>
      </c>
      <c r="I233" s="439" t="s">
        <v>1223</v>
      </c>
    </row>
    <row r="234" spans="1:9" ht="57">
      <c r="A234" s="480" t="s">
        <v>1290</v>
      </c>
      <c r="B234" s="351" t="s">
        <v>227</v>
      </c>
      <c r="C234" s="507" t="s">
        <v>1291</v>
      </c>
      <c r="D234" s="521" t="s">
        <v>1288</v>
      </c>
      <c r="E234" s="402" t="s">
        <v>1289</v>
      </c>
      <c r="F234" s="429" t="s">
        <v>678</v>
      </c>
      <c r="G234" s="360">
        <v>15</v>
      </c>
      <c r="H234" s="360">
        <v>15</v>
      </c>
      <c r="I234" s="439" t="s">
        <v>1223</v>
      </c>
    </row>
    <row r="235" spans="1:9" ht="62.25">
      <c r="A235" s="480" t="s">
        <v>1292</v>
      </c>
      <c r="B235" s="351" t="s">
        <v>227</v>
      </c>
      <c r="C235" s="523" t="s">
        <v>1293</v>
      </c>
      <c r="D235" s="521" t="s">
        <v>1288</v>
      </c>
      <c r="E235" s="514" t="s">
        <v>1289</v>
      </c>
      <c r="F235" s="429" t="s">
        <v>678</v>
      </c>
      <c r="G235" s="360">
        <v>15</v>
      </c>
      <c r="H235" s="360">
        <v>5</v>
      </c>
      <c r="I235" s="439" t="s">
        <v>1223</v>
      </c>
    </row>
    <row r="236" spans="1:9" ht="122.25">
      <c r="A236" s="480" t="s">
        <v>1280</v>
      </c>
      <c r="B236" s="351" t="s">
        <v>227</v>
      </c>
      <c r="C236" s="507" t="s">
        <v>1281</v>
      </c>
      <c r="D236" s="509" t="s">
        <v>687</v>
      </c>
      <c r="E236" s="508" t="s">
        <v>688</v>
      </c>
      <c r="F236" s="360" t="s">
        <v>689</v>
      </c>
      <c r="G236" s="360">
        <v>50</v>
      </c>
      <c r="H236" s="360">
        <v>50</v>
      </c>
      <c r="I236" s="439" t="s">
        <v>1223</v>
      </c>
    </row>
    <row r="237" spans="1:9" ht="122.25">
      <c r="A237" s="480" t="s">
        <v>685</v>
      </c>
      <c r="B237" s="351" t="s">
        <v>227</v>
      </c>
      <c r="C237" s="507" t="s">
        <v>686</v>
      </c>
      <c r="D237" s="509" t="s">
        <v>687</v>
      </c>
      <c r="E237" s="508" t="s">
        <v>688</v>
      </c>
      <c r="F237" s="360" t="s">
        <v>689</v>
      </c>
      <c r="G237" s="360">
        <v>50</v>
      </c>
      <c r="H237" s="360">
        <v>7.1</v>
      </c>
      <c r="I237" s="439" t="s">
        <v>1223</v>
      </c>
    </row>
    <row r="238" spans="1:9" ht="102">
      <c r="A238" s="480" t="s">
        <v>696</v>
      </c>
      <c r="B238" s="352" t="s">
        <v>227</v>
      </c>
      <c r="C238" s="507" t="s">
        <v>697</v>
      </c>
      <c r="D238" s="351" t="s">
        <v>706</v>
      </c>
      <c r="E238" s="429" t="s">
        <v>707</v>
      </c>
      <c r="F238" s="360" t="s">
        <v>708</v>
      </c>
      <c r="G238" s="360">
        <v>15</v>
      </c>
      <c r="H238" s="363">
        <v>5</v>
      </c>
      <c r="I238" s="439" t="s">
        <v>1223</v>
      </c>
    </row>
    <row r="239" spans="1:9" ht="91.5">
      <c r="A239" s="524" t="s">
        <v>1294</v>
      </c>
      <c r="B239" s="524" t="s">
        <v>227</v>
      </c>
      <c r="C239" s="525" t="s">
        <v>1295</v>
      </c>
      <c r="D239" s="525" t="s">
        <v>1296</v>
      </c>
      <c r="E239" s="526" t="s">
        <v>1297</v>
      </c>
      <c r="F239" s="527" t="s">
        <v>336</v>
      </c>
      <c r="G239" s="527">
        <v>50</v>
      </c>
      <c r="H239" s="363">
        <v>50</v>
      </c>
      <c r="I239" s="439" t="s">
        <v>1223</v>
      </c>
    </row>
    <row r="240" spans="1:9" ht="51.75">
      <c r="A240" s="480" t="s">
        <v>1298</v>
      </c>
      <c r="B240" s="351" t="s">
        <v>227</v>
      </c>
      <c r="C240" s="507" t="s">
        <v>1299</v>
      </c>
      <c r="D240" s="480" t="s">
        <v>1300</v>
      </c>
      <c r="E240" s="514" t="s">
        <v>1301</v>
      </c>
      <c r="F240" s="520" t="s">
        <v>708</v>
      </c>
      <c r="G240" s="360">
        <v>15</v>
      </c>
      <c r="H240" s="360">
        <v>3.75</v>
      </c>
      <c r="I240" s="439" t="s">
        <v>1223</v>
      </c>
    </row>
    <row r="241" spans="1:9" ht="93">
      <c r="A241" s="361" t="s">
        <v>709</v>
      </c>
      <c r="B241" s="351" t="s">
        <v>227</v>
      </c>
      <c r="C241" s="528" t="s">
        <v>710</v>
      </c>
      <c r="D241" s="529" t="s">
        <v>711</v>
      </c>
      <c r="E241" s="361" t="s">
        <v>712</v>
      </c>
      <c r="F241" s="520" t="s">
        <v>678</v>
      </c>
      <c r="G241" s="360">
        <v>15</v>
      </c>
      <c r="H241" s="360">
        <v>3</v>
      </c>
      <c r="I241" s="439" t="s">
        <v>1223</v>
      </c>
    </row>
    <row r="242" spans="1:9" ht="72">
      <c r="A242" s="490" t="s">
        <v>1223</v>
      </c>
      <c r="B242" s="351" t="s">
        <v>227</v>
      </c>
      <c r="C242" s="507" t="s">
        <v>1268</v>
      </c>
      <c r="D242" s="365" t="s">
        <v>1302</v>
      </c>
      <c r="E242" s="514" t="s">
        <v>1303</v>
      </c>
      <c r="F242" s="520" t="s">
        <v>678</v>
      </c>
      <c r="G242" s="520">
        <v>15</v>
      </c>
      <c r="H242" s="520">
        <v>15</v>
      </c>
      <c r="I242" s="439" t="s">
        <v>1223</v>
      </c>
    </row>
    <row r="243" spans="1:9" ht="72">
      <c r="A243" s="490" t="s">
        <v>1223</v>
      </c>
      <c r="B243" s="351" t="s">
        <v>227</v>
      </c>
      <c r="C243" s="507" t="s">
        <v>1304</v>
      </c>
      <c r="D243" s="365" t="s">
        <v>1305</v>
      </c>
      <c r="E243" s="514" t="s">
        <v>1303</v>
      </c>
      <c r="F243" s="520" t="s">
        <v>678</v>
      </c>
      <c r="G243" s="520">
        <v>15</v>
      </c>
      <c r="H243" s="520">
        <v>15</v>
      </c>
      <c r="I243" s="439" t="s">
        <v>1223</v>
      </c>
    </row>
    <row r="244" spans="1:9" ht="72">
      <c r="A244" s="480" t="s">
        <v>1250</v>
      </c>
      <c r="B244" s="351" t="s">
        <v>227</v>
      </c>
      <c r="C244" s="507" t="s">
        <v>1251</v>
      </c>
      <c r="D244" s="365" t="s">
        <v>1305</v>
      </c>
      <c r="E244" s="514" t="s">
        <v>1303</v>
      </c>
      <c r="F244" s="520" t="s">
        <v>678</v>
      </c>
      <c r="G244" s="520">
        <v>15</v>
      </c>
      <c r="H244" s="520">
        <v>15</v>
      </c>
      <c r="I244" s="439" t="s">
        <v>1223</v>
      </c>
    </row>
    <row r="245" spans="1:9" ht="82.5">
      <c r="A245" s="490" t="s">
        <v>1223</v>
      </c>
      <c r="B245" s="351" t="s">
        <v>227</v>
      </c>
      <c r="C245" s="507" t="s">
        <v>1268</v>
      </c>
      <c r="D245" s="365" t="s">
        <v>1306</v>
      </c>
      <c r="E245" s="514" t="s">
        <v>1307</v>
      </c>
      <c r="F245" s="520" t="s">
        <v>678</v>
      </c>
      <c r="G245" s="520">
        <v>15</v>
      </c>
      <c r="H245" s="520">
        <v>15</v>
      </c>
      <c r="I245" s="439" t="s">
        <v>1223</v>
      </c>
    </row>
    <row r="246" spans="1:9" ht="82.5">
      <c r="A246" s="490" t="s">
        <v>1223</v>
      </c>
      <c r="B246" s="351" t="s">
        <v>227</v>
      </c>
      <c r="C246" s="507" t="s">
        <v>1308</v>
      </c>
      <c r="D246" s="365" t="s">
        <v>1309</v>
      </c>
      <c r="E246" s="514" t="s">
        <v>1307</v>
      </c>
      <c r="F246" s="520" t="s">
        <v>678</v>
      </c>
      <c r="G246" s="520">
        <v>15</v>
      </c>
      <c r="H246" s="520">
        <v>15</v>
      </c>
      <c r="I246" s="439" t="s">
        <v>1223</v>
      </c>
    </row>
    <row r="247" spans="1:9" ht="179.25">
      <c r="A247" s="542" t="s">
        <v>1337</v>
      </c>
      <c r="B247" s="538" t="s">
        <v>227</v>
      </c>
      <c r="C247" s="552" t="s">
        <v>1338</v>
      </c>
      <c r="D247" s="552" t="s">
        <v>1339</v>
      </c>
      <c r="E247" s="543" t="s">
        <v>1340</v>
      </c>
      <c r="F247" s="543" t="s">
        <v>1341</v>
      </c>
      <c r="G247" s="553">
        <v>15</v>
      </c>
      <c r="H247" s="554">
        <f>G247/2</f>
        <v>7.5</v>
      </c>
      <c r="I247" s="439" t="s">
        <v>1323</v>
      </c>
    </row>
    <row r="248" spans="1:9" s="217" customFormat="1" ht="165">
      <c r="A248" s="538" t="s">
        <v>1342</v>
      </c>
      <c r="B248" s="538" t="s">
        <v>227</v>
      </c>
      <c r="C248" s="544" t="s">
        <v>1343</v>
      </c>
      <c r="D248" s="544" t="s">
        <v>1344</v>
      </c>
      <c r="E248" s="538" t="s">
        <v>1345</v>
      </c>
      <c r="F248" s="538" t="s">
        <v>1345</v>
      </c>
      <c r="G248" s="553">
        <v>15</v>
      </c>
      <c r="H248" s="554">
        <f>G248/3</f>
        <v>5</v>
      </c>
      <c r="I248" s="439" t="s">
        <v>1323</v>
      </c>
    </row>
    <row r="249" spans="1:9" s="217" customFormat="1" ht="82.5">
      <c r="A249" s="538" t="s">
        <v>1346</v>
      </c>
      <c r="B249" s="538" t="s">
        <v>227</v>
      </c>
      <c r="C249" s="544" t="s">
        <v>1347</v>
      </c>
      <c r="D249" s="544" t="s">
        <v>1348</v>
      </c>
      <c r="E249" s="538" t="s">
        <v>1349</v>
      </c>
      <c r="F249" s="538" t="s">
        <v>1350</v>
      </c>
      <c r="G249" s="553">
        <v>15</v>
      </c>
      <c r="H249" s="554">
        <f>G249/2</f>
        <v>7.5</v>
      </c>
      <c r="I249" s="439" t="s">
        <v>1323</v>
      </c>
    </row>
    <row r="250" spans="1:9" s="217" customFormat="1" ht="123.75">
      <c r="A250" s="538" t="s">
        <v>1337</v>
      </c>
      <c r="B250" s="538" t="s">
        <v>227</v>
      </c>
      <c r="C250" s="544" t="s">
        <v>1351</v>
      </c>
      <c r="D250" s="544" t="s">
        <v>1352</v>
      </c>
      <c r="E250" s="538" t="s">
        <v>1353</v>
      </c>
      <c r="F250" s="538" t="s">
        <v>1354</v>
      </c>
      <c r="G250" s="553">
        <v>15</v>
      </c>
      <c r="H250" s="554">
        <f>G250/2</f>
        <v>7.5</v>
      </c>
      <c r="I250" s="439" t="s">
        <v>1323</v>
      </c>
    </row>
    <row r="251" spans="1:9" s="217" customFormat="1" ht="207">
      <c r="A251" s="555" t="s">
        <v>1355</v>
      </c>
      <c r="B251" s="538" t="s">
        <v>227</v>
      </c>
      <c r="C251" s="544" t="s">
        <v>1356</v>
      </c>
      <c r="D251" s="544" t="s">
        <v>1357</v>
      </c>
      <c r="E251" s="538" t="s">
        <v>1358</v>
      </c>
      <c r="F251" s="538" t="s">
        <v>1359</v>
      </c>
      <c r="G251" s="553">
        <v>15</v>
      </c>
      <c r="H251" s="554">
        <f>G251/3</f>
        <v>5</v>
      </c>
      <c r="I251" s="439" t="s">
        <v>1323</v>
      </c>
    </row>
    <row r="252" spans="1:9" s="217" customFormat="1" ht="207">
      <c r="A252" s="556" t="s">
        <v>1355</v>
      </c>
      <c r="B252" s="538" t="s">
        <v>227</v>
      </c>
      <c r="C252" s="544" t="s">
        <v>1356</v>
      </c>
      <c r="D252" s="557" t="s">
        <v>1360</v>
      </c>
      <c r="E252" s="538" t="s">
        <v>1361</v>
      </c>
      <c r="F252" s="538" t="s">
        <v>1362</v>
      </c>
      <c r="G252" s="553">
        <v>15</v>
      </c>
      <c r="H252" s="554">
        <f>G252/3</f>
        <v>5</v>
      </c>
      <c r="I252" s="439" t="s">
        <v>1323</v>
      </c>
    </row>
    <row r="253" spans="1:9" s="217" customFormat="1" ht="201">
      <c r="A253" s="556" t="s">
        <v>1337</v>
      </c>
      <c r="B253" s="538" t="s">
        <v>227</v>
      </c>
      <c r="C253" s="558" t="s">
        <v>1363</v>
      </c>
      <c r="D253" s="558" t="s">
        <v>1364</v>
      </c>
      <c r="E253" s="538" t="s">
        <v>1365</v>
      </c>
      <c r="F253" s="538" t="s">
        <v>1366</v>
      </c>
      <c r="G253" s="553">
        <v>15</v>
      </c>
      <c r="H253" s="554">
        <f>G253/2</f>
        <v>7.5</v>
      </c>
      <c r="I253" s="439" t="s">
        <v>1323</v>
      </c>
    </row>
    <row r="254" spans="1:9" s="217" customFormat="1" ht="179.25">
      <c r="A254" s="542" t="s">
        <v>1337</v>
      </c>
      <c r="B254" s="538" t="s">
        <v>227</v>
      </c>
      <c r="C254" s="544" t="s">
        <v>1338</v>
      </c>
      <c r="D254" s="539" t="s">
        <v>1339</v>
      </c>
      <c r="E254" s="543" t="s">
        <v>1340</v>
      </c>
      <c r="F254" s="543" t="s">
        <v>1341</v>
      </c>
      <c r="G254" s="553">
        <v>15</v>
      </c>
      <c r="H254" s="554">
        <v>7.5</v>
      </c>
      <c r="I254" s="580" t="s">
        <v>1391</v>
      </c>
    </row>
    <row r="255" spans="1:9" s="217" customFormat="1" ht="165">
      <c r="A255" s="538" t="s">
        <v>1342</v>
      </c>
      <c r="B255" s="538" t="s">
        <v>227</v>
      </c>
      <c r="C255" s="544" t="s">
        <v>1343</v>
      </c>
      <c r="D255" s="544" t="s">
        <v>1344</v>
      </c>
      <c r="E255" s="538" t="s">
        <v>1345</v>
      </c>
      <c r="F255" s="538" t="s">
        <v>1345</v>
      </c>
      <c r="G255" s="553">
        <v>15</v>
      </c>
      <c r="H255" s="554">
        <v>5</v>
      </c>
      <c r="I255" s="580"/>
    </row>
    <row r="256" spans="1:9" s="217" customFormat="1" ht="123.75">
      <c r="A256" s="538" t="s">
        <v>1337</v>
      </c>
      <c r="B256" s="538" t="s">
        <v>227</v>
      </c>
      <c r="C256" s="544" t="s">
        <v>1351</v>
      </c>
      <c r="D256" s="544" t="s">
        <v>1352</v>
      </c>
      <c r="E256" s="538" t="s">
        <v>1353</v>
      </c>
      <c r="F256" s="538" t="s">
        <v>1354</v>
      </c>
      <c r="G256" s="553">
        <v>15</v>
      </c>
      <c r="H256" s="554">
        <v>7.5</v>
      </c>
      <c r="I256" s="580" t="s">
        <v>1391</v>
      </c>
    </row>
    <row r="257" spans="1:9" s="217" customFormat="1" ht="165">
      <c r="A257" s="556" t="s">
        <v>1337</v>
      </c>
      <c r="B257" s="538" t="s">
        <v>227</v>
      </c>
      <c r="C257" s="544" t="s">
        <v>1363</v>
      </c>
      <c r="D257" s="544" t="s">
        <v>1364</v>
      </c>
      <c r="E257" s="538" t="s">
        <v>1365</v>
      </c>
      <c r="F257" s="538" t="s">
        <v>1366</v>
      </c>
      <c r="G257" s="553">
        <v>15</v>
      </c>
      <c r="H257" s="554">
        <v>7.5</v>
      </c>
      <c r="I257" s="580" t="s">
        <v>1391</v>
      </c>
    </row>
    <row r="258" spans="1:9" s="217" customFormat="1" ht="207">
      <c r="A258" s="542" t="s">
        <v>1394</v>
      </c>
      <c r="B258" s="538" t="s">
        <v>227</v>
      </c>
      <c r="C258" s="539" t="s">
        <v>978</v>
      </c>
      <c r="D258" s="538" t="s">
        <v>979</v>
      </c>
      <c r="E258" s="581" t="s">
        <v>980</v>
      </c>
      <c r="F258" s="543" t="s">
        <v>880</v>
      </c>
      <c r="G258" s="225">
        <v>50</v>
      </c>
      <c r="H258" s="554">
        <v>25</v>
      </c>
      <c r="I258" s="580" t="s">
        <v>1391</v>
      </c>
    </row>
    <row r="259" spans="1:9" s="217" customFormat="1" ht="151.5">
      <c r="A259" s="542" t="s">
        <v>1395</v>
      </c>
      <c r="B259" s="538" t="s">
        <v>227</v>
      </c>
      <c r="C259" s="542" t="s">
        <v>1001</v>
      </c>
      <c r="D259" s="542" t="s">
        <v>1002</v>
      </c>
      <c r="E259" s="581" t="s">
        <v>1003</v>
      </c>
      <c r="F259" s="543" t="s">
        <v>905</v>
      </c>
      <c r="G259" s="225">
        <v>50</v>
      </c>
      <c r="H259" s="211">
        <v>16.66</v>
      </c>
      <c r="I259" s="580" t="s">
        <v>1391</v>
      </c>
    </row>
    <row r="260" spans="1:9" s="217" customFormat="1" ht="123.75">
      <c r="A260" s="542" t="s">
        <v>1396</v>
      </c>
      <c r="B260" s="538" t="s">
        <v>227</v>
      </c>
      <c r="C260" s="542" t="s">
        <v>1005</v>
      </c>
      <c r="D260" s="542" t="s">
        <v>1006</v>
      </c>
      <c r="E260" s="581" t="s">
        <v>1007</v>
      </c>
      <c r="F260" s="543" t="s">
        <v>905</v>
      </c>
      <c r="G260" s="225">
        <v>50</v>
      </c>
      <c r="H260" s="211">
        <v>25</v>
      </c>
      <c r="I260" s="580" t="s">
        <v>1391</v>
      </c>
    </row>
    <row r="261" spans="1:9" s="217" customFormat="1" ht="138">
      <c r="A261" s="542" t="s">
        <v>1396</v>
      </c>
      <c r="B261" s="538" t="s">
        <v>227</v>
      </c>
      <c r="C261" s="542" t="s">
        <v>1005</v>
      </c>
      <c r="D261" s="542" t="s">
        <v>1008</v>
      </c>
      <c r="E261" s="581" t="s">
        <v>1009</v>
      </c>
      <c r="F261" s="543" t="s">
        <v>905</v>
      </c>
      <c r="G261" s="225">
        <v>50</v>
      </c>
      <c r="H261" s="211">
        <v>25</v>
      </c>
      <c r="I261" s="580" t="s">
        <v>1391</v>
      </c>
    </row>
    <row r="262" spans="1:9" s="217" customFormat="1" ht="110.25">
      <c r="A262" s="542" t="s">
        <v>1396</v>
      </c>
      <c r="B262" s="538" t="s">
        <v>227</v>
      </c>
      <c r="C262" s="542" t="s">
        <v>1005</v>
      </c>
      <c r="D262" s="542" t="s">
        <v>1010</v>
      </c>
      <c r="E262" s="582" t="s">
        <v>1011</v>
      </c>
      <c r="F262" s="543" t="s">
        <v>333</v>
      </c>
      <c r="G262" s="225">
        <v>15</v>
      </c>
      <c r="H262" s="211">
        <v>7.5</v>
      </c>
      <c r="I262" s="580" t="s">
        <v>1391</v>
      </c>
    </row>
    <row r="263" spans="1:9" s="217" customFormat="1" ht="276">
      <c r="A263" s="583" t="s">
        <v>1397</v>
      </c>
      <c r="B263" s="538" t="s">
        <v>227</v>
      </c>
      <c r="C263" s="583" t="s">
        <v>1013</v>
      </c>
      <c r="D263" s="542" t="s">
        <v>1014</v>
      </c>
      <c r="E263" s="582" t="s">
        <v>1015</v>
      </c>
      <c r="F263" s="543" t="s">
        <v>333</v>
      </c>
      <c r="G263" s="225">
        <v>15</v>
      </c>
      <c r="H263" s="211">
        <v>3</v>
      </c>
      <c r="I263" s="580" t="s">
        <v>1391</v>
      </c>
    </row>
    <row r="264" spans="1:9" s="217" customFormat="1" ht="123.75">
      <c r="A264" s="584" t="s">
        <v>1396</v>
      </c>
      <c r="B264" s="573" t="s">
        <v>227</v>
      </c>
      <c r="C264" s="585" t="s">
        <v>1017</v>
      </c>
      <c r="D264" s="536" t="s">
        <v>1018</v>
      </c>
      <c r="E264" s="586" t="s">
        <v>1019</v>
      </c>
      <c r="F264" s="543" t="s">
        <v>333</v>
      </c>
      <c r="G264" s="225">
        <v>15</v>
      </c>
      <c r="H264" s="229">
        <v>7.5</v>
      </c>
      <c r="I264" s="580" t="s">
        <v>1391</v>
      </c>
    </row>
    <row r="265" spans="1:9" s="217" customFormat="1" ht="220.5">
      <c r="A265" s="584" t="s">
        <v>1396</v>
      </c>
      <c r="B265" s="573" t="s">
        <v>227</v>
      </c>
      <c r="C265" s="585" t="s">
        <v>1017</v>
      </c>
      <c r="D265" s="585" t="s">
        <v>1020</v>
      </c>
      <c r="E265" s="586" t="s">
        <v>1021</v>
      </c>
      <c r="F265" s="587" t="s">
        <v>333</v>
      </c>
      <c r="G265" s="438">
        <v>15</v>
      </c>
      <c r="H265" s="229">
        <v>7.5</v>
      </c>
      <c r="I265" s="580" t="s">
        <v>1391</v>
      </c>
    </row>
    <row r="266" spans="1:9" s="217" customFormat="1" ht="151.5">
      <c r="A266" s="538" t="s">
        <v>1396</v>
      </c>
      <c r="B266" s="538" t="s">
        <v>227</v>
      </c>
      <c r="C266" s="544" t="s">
        <v>1017</v>
      </c>
      <c r="D266" s="544" t="s">
        <v>1398</v>
      </c>
      <c r="E266" s="588" t="s">
        <v>1019</v>
      </c>
      <c r="F266" s="538" t="s">
        <v>1399</v>
      </c>
      <c r="G266" s="547">
        <v>15</v>
      </c>
      <c r="H266" s="548">
        <v>7.5</v>
      </c>
      <c r="I266" s="580" t="s">
        <v>1391</v>
      </c>
    </row>
    <row r="267" spans="1:9" s="217" customFormat="1" ht="96">
      <c r="A267" s="538" t="s">
        <v>1400</v>
      </c>
      <c r="B267" s="538" t="s">
        <v>227</v>
      </c>
      <c r="C267" s="544" t="s">
        <v>1401</v>
      </c>
      <c r="D267" s="544" t="s">
        <v>1402</v>
      </c>
      <c r="E267" s="588" t="s">
        <v>1403</v>
      </c>
      <c r="F267" s="538" t="s">
        <v>1404</v>
      </c>
      <c r="G267" s="547">
        <v>15</v>
      </c>
      <c r="H267" s="548">
        <v>7.5</v>
      </c>
      <c r="I267" s="580" t="s">
        <v>1391</v>
      </c>
    </row>
    <row r="268" spans="1:9" s="217" customFormat="1" ht="291">
      <c r="A268" s="538" t="s">
        <v>1405</v>
      </c>
      <c r="B268" s="538" t="s">
        <v>227</v>
      </c>
      <c r="C268" s="544" t="s">
        <v>1406</v>
      </c>
      <c r="D268" s="544" t="s">
        <v>1407</v>
      </c>
      <c r="E268" s="588" t="s">
        <v>1408</v>
      </c>
      <c r="F268" s="544" t="s">
        <v>1409</v>
      </c>
      <c r="G268" s="547">
        <v>15</v>
      </c>
      <c r="H268" s="548">
        <v>5</v>
      </c>
      <c r="I268" s="580" t="s">
        <v>1391</v>
      </c>
    </row>
    <row r="269" spans="1:9" s="217" customFormat="1" ht="138">
      <c r="A269" s="538" t="s">
        <v>1410</v>
      </c>
      <c r="B269" s="538" t="s">
        <v>227</v>
      </c>
      <c r="C269" s="544" t="s">
        <v>1411</v>
      </c>
      <c r="D269" s="544" t="s">
        <v>1412</v>
      </c>
      <c r="E269" s="588" t="s">
        <v>1413</v>
      </c>
      <c r="F269" s="538" t="s">
        <v>1414</v>
      </c>
      <c r="G269" s="547">
        <v>50</v>
      </c>
      <c r="H269" s="548">
        <v>5</v>
      </c>
      <c r="I269" s="580" t="s">
        <v>1391</v>
      </c>
    </row>
    <row r="270" spans="1:9" s="217" customFormat="1" ht="82.5">
      <c r="A270" s="538" t="s">
        <v>1410</v>
      </c>
      <c r="B270" s="538" t="s">
        <v>227</v>
      </c>
      <c r="C270" s="544" t="s">
        <v>1411</v>
      </c>
      <c r="D270" s="544" t="s">
        <v>1415</v>
      </c>
      <c r="E270" s="588" t="s">
        <v>1416</v>
      </c>
      <c r="F270" s="544" t="s">
        <v>1417</v>
      </c>
      <c r="G270" s="547">
        <v>15</v>
      </c>
      <c r="H270" s="548">
        <v>5</v>
      </c>
      <c r="I270" s="580" t="s">
        <v>1391</v>
      </c>
    </row>
    <row r="271" spans="1:9" s="217" customFormat="1" ht="69">
      <c r="A271" s="542" t="s">
        <v>1418</v>
      </c>
      <c r="B271" s="542" t="s">
        <v>227</v>
      </c>
      <c r="C271" s="539" t="s">
        <v>1419</v>
      </c>
      <c r="D271" s="539" t="s">
        <v>1420</v>
      </c>
      <c r="E271" s="581" t="s">
        <v>1420</v>
      </c>
      <c r="F271" s="539" t="s">
        <v>1421</v>
      </c>
      <c r="G271" s="589">
        <v>15</v>
      </c>
      <c r="H271" s="548">
        <v>15</v>
      </c>
      <c r="I271" s="580" t="s">
        <v>1391</v>
      </c>
    </row>
    <row r="272" spans="1:9" s="217" customFormat="1" ht="276">
      <c r="A272" s="542" t="s">
        <v>1400</v>
      </c>
      <c r="B272" s="542" t="s">
        <v>227</v>
      </c>
      <c r="C272" s="539" t="s">
        <v>1422</v>
      </c>
      <c r="D272" s="539" t="s">
        <v>1423</v>
      </c>
      <c r="E272" s="539" t="s">
        <v>1424</v>
      </c>
      <c r="F272" s="539" t="s">
        <v>1425</v>
      </c>
      <c r="G272" s="589">
        <v>15</v>
      </c>
      <c r="H272" s="548">
        <v>7.5</v>
      </c>
      <c r="I272" s="580" t="s">
        <v>1391</v>
      </c>
    </row>
    <row r="273" spans="1:9" s="217" customFormat="1" ht="220.5">
      <c r="A273" s="543" t="s">
        <v>1455</v>
      </c>
      <c r="B273" s="630" t="s">
        <v>227</v>
      </c>
      <c r="C273" s="631" t="s">
        <v>1485</v>
      </c>
      <c r="D273" s="543" t="s">
        <v>1486</v>
      </c>
      <c r="E273" s="632" t="s">
        <v>1487</v>
      </c>
      <c r="F273" s="633" t="s">
        <v>1488</v>
      </c>
      <c r="G273" s="553">
        <v>15</v>
      </c>
      <c r="H273" s="618">
        <v>15</v>
      </c>
      <c r="I273" s="580" t="s">
        <v>1484</v>
      </c>
    </row>
    <row r="274" spans="1:9" s="217" customFormat="1" ht="220.5">
      <c r="A274" s="543" t="s">
        <v>1455</v>
      </c>
      <c r="B274" s="630" t="s">
        <v>227</v>
      </c>
      <c r="C274" s="634" t="s">
        <v>1489</v>
      </c>
      <c r="D274" s="543" t="s">
        <v>1486</v>
      </c>
      <c r="E274" s="543" t="s">
        <v>1487</v>
      </c>
      <c r="F274" s="633" t="s">
        <v>1488</v>
      </c>
      <c r="G274" s="553">
        <v>15</v>
      </c>
      <c r="H274" s="618">
        <v>15</v>
      </c>
      <c r="I274" s="580" t="s">
        <v>1484</v>
      </c>
    </row>
    <row r="275" spans="1:9" s="217" customFormat="1" ht="261.75">
      <c r="A275" s="543" t="s">
        <v>1455</v>
      </c>
      <c r="B275" s="635" t="s">
        <v>227</v>
      </c>
      <c r="C275" s="634" t="s">
        <v>1490</v>
      </c>
      <c r="D275" s="636" t="s">
        <v>1491</v>
      </c>
      <c r="E275" s="637" t="s">
        <v>1492</v>
      </c>
      <c r="F275" s="543" t="s">
        <v>336</v>
      </c>
      <c r="G275" s="553">
        <v>50</v>
      </c>
      <c r="H275" s="618">
        <v>50</v>
      </c>
      <c r="I275" s="580" t="s">
        <v>1484</v>
      </c>
    </row>
    <row r="276" spans="1:9" s="217" customFormat="1" ht="207">
      <c r="A276" s="543" t="s">
        <v>1455</v>
      </c>
      <c r="B276" s="635" t="s">
        <v>227</v>
      </c>
      <c r="C276" s="631" t="s">
        <v>1485</v>
      </c>
      <c r="D276" s="636" t="s">
        <v>1493</v>
      </c>
      <c r="E276" s="634" t="s">
        <v>1494</v>
      </c>
      <c r="F276" s="638" t="s">
        <v>1494</v>
      </c>
      <c r="G276" s="553">
        <v>15</v>
      </c>
      <c r="H276" s="618">
        <v>15</v>
      </c>
      <c r="I276" s="580" t="s">
        <v>1484</v>
      </c>
    </row>
    <row r="277" spans="1:9" s="217" customFormat="1" ht="261.75">
      <c r="A277" s="542" t="s">
        <v>1455</v>
      </c>
      <c r="B277" s="630" t="s">
        <v>227</v>
      </c>
      <c r="C277" s="639" t="s">
        <v>1495</v>
      </c>
      <c r="D277" s="640" t="s">
        <v>1496</v>
      </c>
      <c r="E277" s="638" t="s">
        <v>1497</v>
      </c>
      <c r="F277" s="543" t="s">
        <v>336</v>
      </c>
      <c r="G277" s="553">
        <v>50</v>
      </c>
      <c r="H277" s="618">
        <v>50</v>
      </c>
      <c r="I277" s="580" t="s">
        <v>1484</v>
      </c>
    </row>
    <row r="278" spans="1:9" s="217" customFormat="1" ht="192.75">
      <c r="A278" s="543" t="s">
        <v>1455</v>
      </c>
      <c r="B278" s="635" t="s">
        <v>227</v>
      </c>
      <c r="C278" s="543" t="s">
        <v>1498</v>
      </c>
      <c r="D278" s="543" t="s">
        <v>1499</v>
      </c>
      <c r="E278" s="638" t="s">
        <v>1500</v>
      </c>
      <c r="F278" s="543" t="s">
        <v>336</v>
      </c>
      <c r="G278" s="553">
        <v>50</v>
      </c>
      <c r="H278" s="618">
        <v>50</v>
      </c>
      <c r="I278" s="580" t="s">
        <v>1484</v>
      </c>
    </row>
    <row r="279" spans="1:9" s="217" customFormat="1" ht="192.75">
      <c r="A279" s="542" t="s">
        <v>1455</v>
      </c>
      <c r="B279" s="630" t="s">
        <v>227</v>
      </c>
      <c r="C279" s="542" t="s">
        <v>1501</v>
      </c>
      <c r="D279" s="543" t="s">
        <v>1499</v>
      </c>
      <c r="E279" s="641" t="s">
        <v>1500</v>
      </c>
      <c r="F279" s="543" t="s">
        <v>336</v>
      </c>
      <c r="G279" s="553">
        <v>50</v>
      </c>
      <c r="H279" s="618">
        <v>50</v>
      </c>
      <c r="I279" s="580" t="s">
        <v>1484</v>
      </c>
    </row>
    <row r="280" spans="1:9" s="217" customFormat="1" ht="330.75">
      <c r="A280" s="542" t="s">
        <v>1455</v>
      </c>
      <c r="B280" s="630" t="s">
        <v>227</v>
      </c>
      <c r="C280" s="639" t="s">
        <v>1502</v>
      </c>
      <c r="D280" s="639" t="s">
        <v>1503</v>
      </c>
      <c r="E280" s="641" t="s">
        <v>1504</v>
      </c>
      <c r="F280" s="543" t="s">
        <v>336</v>
      </c>
      <c r="G280" s="553">
        <v>50</v>
      </c>
      <c r="H280" s="618">
        <v>50</v>
      </c>
      <c r="I280" s="580" t="s">
        <v>1484</v>
      </c>
    </row>
    <row r="281" spans="1:9" s="217" customFormat="1" ht="179.25">
      <c r="A281" s="542" t="s">
        <v>1455</v>
      </c>
      <c r="B281" s="630" t="s">
        <v>227</v>
      </c>
      <c r="C281" s="631" t="s">
        <v>1505</v>
      </c>
      <c r="D281" s="639" t="s">
        <v>1506</v>
      </c>
      <c r="E281" s="641" t="s">
        <v>1507</v>
      </c>
      <c r="F281" s="543" t="s">
        <v>336</v>
      </c>
      <c r="G281" s="553">
        <v>50</v>
      </c>
      <c r="H281" s="618">
        <v>50</v>
      </c>
      <c r="I281" s="580" t="s">
        <v>1484</v>
      </c>
    </row>
    <row r="282" spans="1:9" s="217" customFormat="1" ht="248.25">
      <c r="A282" s="542" t="s">
        <v>1455</v>
      </c>
      <c r="B282" s="630" t="s">
        <v>227</v>
      </c>
      <c r="C282" s="642" t="s">
        <v>1508</v>
      </c>
      <c r="D282" s="552" t="s">
        <v>1509</v>
      </c>
      <c r="E282" s="633" t="s">
        <v>623</v>
      </c>
      <c r="F282" s="543" t="s">
        <v>336</v>
      </c>
      <c r="G282" s="553">
        <v>50</v>
      </c>
      <c r="H282" s="618">
        <v>50</v>
      </c>
      <c r="I282" s="580" t="s">
        <v>1484</v>
      </c>
    </row>
    <row r="283" spans="1:9" s="217" customFormat="1" ht="165">
      <c r="A283" s="542" t="s">
        <v>1510</v>
      </c>
      <c r="B283" s="630" t="s">
        <v>227</v>
      </c>
      <c r="C283" s="631" t="s">
        <v>1511</v>
      </c>
      <c r="D283" s="639" t="s">
        <v>1512</v>
      </c>
      <c r="E283" s="632" t="s">
        <v>1513</v>
      </c>
      <c r="F283" s="543" t="s">
        <v>336</v>
      </c>
      <c r="G283" s="553">
        <v>25</v>
      </c>
      <c r="H283" s="618">
        <v>25</v>
      </c>
      <c r="I283" s="580" t="s">
        <v>1484</v>
      </c>
    </row>
    <row r="284" spans="1:9" s="217" customFormat="1" ht="374.25">
      <c r="A284" s="657" t="s">
        <v>1517</v>
      </c>
      <c r="B284" s="658" t="s">
        <v>227</v>
      </c>
      <c r="C284" s="642" t="s">
        <v>1529</v>
      </c>
      <c r="D284" s="642" t="s">
        <v>1530</v>
      </c>
      <c r="E284" s="464" t="s">
        <v>1531</v>
      </c>
      <c r="F284" s="657" t="s">
        <v>336</v>
      </c>
      <c r="G284" s="659">
        <v>50</v>
      </c>
      <c r="H284" s="656">
        <v>50</v>
      </c>
      <c r="I284" s="580" t="s">
        <v>1528</v>
      </c>
    </row>
    <row r="285" spans="1:9" s="217" customFormat="1" ht="192.75">
      <c r="A285" s="657" t="s">
        <v>1517</v>
      </c>
      <c r="B285" s="658" t="s">
        <v>227</v>
      </c>
      <c r="C285" s="642" t="s">
        <v>1532</v>
      </c>
      <c r="D285" s="543" t="s">
        <v>1499</v>
      </c>
      <c r="E285" s="633" t="s">
        <v>376</v>
      </c>
      <c r="F285" s="657" t="s">
        <v>336</v>
      </c>
      <c r="G285" s="659">
        <v>50</v>
      </c>
      <c r="H285" s="656">
        <v>50</v>
      </c>
      <c r="I285" s="580" t="s">
        <v>1528</v>
      </c>
    </row>
    <row r="286" spans="1:9" s="217" customFormat="1" ht="192.75">
      <c r="A286" s="657" t="s">
        <v>1517</v>
      </c>
      <c r="B286" s="658" t="s">
        <v>227</v>
      </c>
      <c r="C286" s="642" t="s">
        <v>1533</v>
      </c>
      <c r="D286" s="543" t="s">
        <v>1499</v>
      </c>
      <c r="E286" s="633" t="s">
        <v>376</v>
      </c>
      <c r="F286" s="657" t="s">
        <v>336</v>
      </c>
      <c r="G286" s="659">
        <v>50</v>
      </c>
      <c r="H286" s="656">
        <v>50</v>
      </c>
      <c r="I286" s="580" t="s">
        <v>1528</v>
      </c>
    </row>
    <row r="287" spans="1:9" s="217" customFormat="1" ht="409.5">
      <c r="A287" s="660" t="s">
        <v>1535</v>
      </c>
      <c r="B287" s="222" t="s">
        <v>1536</v>
      </c>
      <c r="C287" s="661" t="s">
        <v>1537</v>
      </c>
      <c r="D287" s="662" t="s">
        <v>1538</v>
      </c>
      <c r="E287" s="663" t="s">
        <v>1539</v>
      </c>
      <c r="F287" s="664" t="s">
        <v>1540</v>
      </c>
      <c r="G287" s="665">
        <v>15</v>
      </c>
      <c r="H287" s="666">
        <v>3.75</v>
      </c>
      <c r="I287" s="580" t="s">
        <v>1560</v>
      </c>
    </row>
    <row r="288" spans="1:9" s="217" customFormat="1" ht="93">
      <c r="A288" s="660" t="s">
        <v>1541</v>
      </c>
      <c r="B288" s="222" t="s">
        <v>1536</v>
      </c>
      <c r="C288" s="661" t="s">
        <v>1542</v>
      </c>
      <c r="D288" s="667" t="s">
        <v>1543</v>
      </c>
      <c r="E288" s="668" t="s">
        <v>1544</v>
      </c>
      <c r="F288" s="669" t="s">
        <v>1545</v>
      </c>
      <c r="G288" s="665">
        <v>15</v>
      </c>
      <c r="H288" s="666">
        <v>3.75</v>
      </c>
      <c r="I288" s="580" t="s">
        <v>1560</v>
      </c>
    </row>
    <row r="289" spans="1:9" s="217" customFormat="1" ht="88.5">
      <c r="A289" s="670" t="s">
        <v>1546</v>
      </c>
      <c r="B289" s="222" t="s">
        <v>1536</v>
      </c>
      <c r="C289" s="209" t="s">
        <v>1547</v>
      </c>
      <c r="D289" s="671" t="s">
        <v>1548</v>
      </c>
      <c r="E289" s="672" t="s">
        <v>1549</v>
      </c>
      <c r="F289" s="673" t="s">
        <v>1550</v>
      </c>
      <c r="G289" s="665">
        <v>15</v>
      </c>
      <c r="H289" s="666">
        <v>3.75</v>
      </c>
      <c r="I289" s="580" t="s">
        <v>1560</v>
      </c>
    </row>
    <row r="290" spans="1:9" s="217" customFormat="1" ht="82.5">
      <c r="A290" s="670" t="s">
        <v>1546</v>
      </c>
      <c r="B290" s="674" t="s">
        <v>1536</v>
      </c>
      <c r="C290" s="675" t="s">
        <v>1551</v>
      </c>
      <c r="D290" s="671" t="s">
        <v>1552</v>
      </c>
      <c r="E290" s="676" t="s">
        <v>1553</v>
      </c>
      <c r="F290" s="677" t="s">
        <v>1554</v>
      </c>
      <c r="G290" s="665">
        <v>50</v>
      </c>
      <c r="H290" s="666">
        <v>16.5</v>
      </c>
      <c r="I290" s="580" t="s">
        <v>1560</v>
      </c>
    </row>
    <row r="291" spans="1:9" s="217" customFormat="1" ht="72">
      <c r="A291" s="670" t="s">
        <v>1546</v>
      </c>
      <c r="B291" s="222" t="s">
        <v>1536</v>
      </c>
      <c r="C291" s="678" t="s">
        <v>1551</v>
      </c>
      <c r="D291" s="667" t="s">
        <v>1555</v>
      </c>
      <c r="E291" s="679" t="s">
        <v>1556</v>
      </c>
      <c r="F291" s="675" t="s">
        <v>1557</v>
      </c>
      <c r="G291" s="665">
        <v>50</v>
      </c>
      <c r="H291" s="666">
        <v>16.5</v>
      </c>
      <c r="I291" s="580" t="s">
        <v>1560</v>
      </c>
    </row>
    <row r="292" spans="1:9" s="217" customFormat="1" ht="72">
      <c r="A292" s="670" t="s">
        <v>1546</v>
      </c>
      <c r="B292" s="222" t="s">
        <v>1536</v>
      </c>
      <c r="C292" s="678" t="s">
        <v>1551</v>
      </c>
      <c r="D292" s="680" t="s">
        <v>1558</v>
      </c>
      <c r="E292" s="675" t="s">
        <v>1557</v>
      </c>
      <c r="F292" s="677" t="s">
        <v>1559</v>
      </c>
      <c r="G292" s="665">
        <v>50</v>
      </c>
      <c r="H292" s="666">
        <v>16.5</v>
      </c>
      <c r="I292" s="580" t="s">
        <v>1560</v>
      </c>
    </row>
    <row r="293" spans="1:9" s="217" customFormat="1" ht="192.75">
      <c r="A293" s="685" t="s">
        <v>1612</v>
      </c>
      <c r="B293" s="686" t="s">
        <v>227</v>
      </c>
      <c r="C293" s="687" t="s">
        <v>1613</v>
      </c>
      <c r="D293" s="245" t="s">
        <v>1614</v>
      </c>
      <c r="E293" s="338" t="s">
        <v>1615</v>
      </c>
      <c r="F293" s="688" t="s">
        <v>1616</v>
      </c>
      <c r="G293" s="685">
        <v>50</v>
      </c>
      <c r="H293" s="685">
        <f aca="true" t="shared" si="1" ref="H293:H303">G293/2</f>
        <v>25</v>
      </c>
      <c r="I293" s="580" t="s">
        <v>1575</v>
      </c>
    </row>
    <row r="294" spans="1:9" s="217" customFormat="1" ht="165">
      <c r="A294" s="245" t="s">
        <v>1617</v>
      </c>
      <c r="B294" s="245" t="s">
        <v>227</v>
      </c>
      <c r="C294" s="687" t="s">
        <v>1618</v>
      </c>
      <c r="D294" s="245" t="s">
        <v>1619</v>
      </c>
      <c r="E294" s="338" t="s">
        <v>1620</v>
      </c>
      <c r="F294" s="688" t="s">
        <v>1616</v>
      </c>
      <c r="G294" s="685">
        <v>50</v>
      </c>
      <c r="H294" s="685">
        <f t="shared" si="1"/>
        <v>25</v>
      </c>
      <c r="I294" s="580" t="s">
        <v>1575</v>
      </c>
    </row>
    <row r="295" spans="1:9" s="217" customFormat="1" ht="234">
      <c r="A295" s="245" t="s">
        <v>1617</v>
      </c>
      <c r="B295" s="245" t="s">
        <v>227</v>
      </c>
      <c r="C295" s="245" t="s">
        <v>1621</v>
      </c>
      <c r="D295" s="245" t="s">
        <v>1622</v>
      </c>
      <c r="E295" s="338" t="s">
        <v>1623</v>
      </c>
      <c r="F295" s="245" t="s">
        <v>1624</v>
      </c>
      <c r="G295" s="689">
        <v>50</v>
      </c>
      <c r="H295" s="689">
        <f t="shared" si="1"/>
        <v>25</v>
      </c>
      <c r="I295" s="580" t="s">
        <v>1575</v>
      </c>
    </row>
    <row r="296" spans="1:9" s="217" customFormat="1" ht="165">
      <c r="A296" s="245" t="s">
        <v>1625</v>
      </c>
      <c r="B296" s="245" t="s">
        <v>227</v>
      </c>
      <c r="C296" s="245" t="s">
        <v>1626</v>
      </c>
      <c r="D296" s="245" t="s">
        <v>1627</v>
      </c>
      <c r="E296" s="338" t="s">
        <v>1628</v>
      </c>
      <c r="F296" s="245" t="s">
        <v>1616</v>
      </c>
      <c r="G296" s="689">
        <v>50</v>
      </c>
      <c r="H296" s="689">
        <f t="shared" si="1"/>
        <v>25</v>
      </c>
      <c r="I296" s="580" t="s">
        <v>1575</v>
      </c>
    </row>
    <row r="297" spans="1:9" s="217" customFormat="1" ht="165">
      <c r="A297" s="245" t="s">
        <v>1625</v>
      </c>
      <c r="B297" s="245" t="s">
        <v>227</v>
      </c>
      <c r="C297" s="245" t="s">
        <v>1626</v>
      </c>
      <c r="D297" s="245" t="s">
        <v>1629</v>
      </c>
      <c r="E297" s="338" t="s">
        <v>1163</v>
      </c>
      <c r="F297" s="245" t="s">
        <v>1616</v>
      </c>
      <c r="G297" s="689">
        <v>50</v>
      </c>
      <c r="H297" s="689">
        <f t="shared" si="1"/>
        <v>25</v>
      </c>
      <c r="I297" s="580" t="s">
        <v>1575</v>
      </c>
    </row>
    <row r="298" spans="1:9" s="217" customFormat="1" ht="123.75">
      <c r="A298" s="245" t="s">
        <v>1625</v>
      </c>
      <c r="B298" s="245" t="s">
        <v>227</v>
      </c>
      <c r="C298" s="245" t="s">
        <v>1626</v>
      </c>
      <c r="D298" s="245" t="s">
        <v>1630</v>
      </c>
      <c r="E298" s="338" t="s">
        <v>1631</v>
      </c>
      <c r="F298" s="245" t="s">
        <v>1616</v>
      </c>
      <c r="G298" s="245">
        <v>50</v>
      </c>
      <c r="H298" s="245">
        <f t="shared" si="1"/>
        <v>25</v>
      </c>
      <c r="I298" s="580" t="s">
        <v>1575</v>
      </c>
    </row>
    <row r="299" spans="1:9" s="217" customFormat="1" ht="165">
      <c r="A299" s="245" t="s">
        <v>1625</v>
      </c>
      <c r="B299" s="245" t="s">
        <v>227</v>
      </c>
      <c r="C299" s="245" t="s">
        <v>1626</v>
      </c>
      <c r="D299" s="245" t="s">
        <v>1632</v>
      </c>
      <c r="E299" s="338" t="s">
        <v>1633</v>
      </c>
      <c r="F299" s="245" t="s">
        <v>1634</v>
      </c>
      <c r="G299" s="245">
        <v>15</v>
      </c>
      <c r="H299" s="245">
        <v>7.5</v>
      </c>
      <c r="I299" s="580" t="s">
        <v>1575</v>
      </c>
    </row>
    <row r="300" spans="1:9" s="217" customFormat="1" ht="151.5">
      <c r="A300" s="245" t="s">
        <v>1625</v>
      </c>
      <c r="B300" s="245" t="s">
        <v>227</v>
      </c>
      <c r="C300" s="245" t="s">
        <v>1626</v>
      </c>
      <c r="D300" s="245" t="s">
        <v>1635</v>
      </c>
      <c r="E300" s="338" t="s">
        <v>1636</v>
      </c>
      <c r="F300" s="245" t="s">
        <v>1616</v>
      </c>
      <c r="G300" s="245">
        <v>50</v>
      </c>
      <c r="H300" s="245">
        <f t="shared" si="1"/>
        <v>25</v>
      </c>
      <c r="I300" s="580" t="s">
        <v>1575</v>
      </c>
    </row>
    <row r="301" spans="1:9" s="217" customFormat="1" ht="192.75">
      <c r="A301" s="245" t="s">
        <v>1625</v>
      </c>
      <c r="B301" s="245" t="s">
        <v>227</v>
      </c>
      <c r="C301" s="245" t="s">
        <v>1626</v>
      </c>
      <c r="D301" s="245" t="s">
        <v>1637</v>
      </c>
      <c r="E301" s="338" t="s">
        <v>1157</v>
      </c>
      <c r="F301" s="245" t="s">
        <v>1616</v>
      </c>
      <c r="G301" s="245">
        <v>50</v>
      </c>
      <c r="H301" s="245">
        <f t="shared" si="1"/>
        <v>25</v>
      </c>
      <c r="I301" s="580" t="s">
        <v>1575</v>
      </c>
    </row>
    <row r="302" spans="1:9" s="217" customFormat="1" ht="207">
      <c r="A302" s="245" t="s">
        <v>1625</v>
      </c>
      <c r="B302" s="245" t="s">
        <v>227</v>
      </c>
      <c r="C302" s="245" t="s">
        <v>1626</v>
      </c>
      <c r="D302" s="245" t="s">
        <v>1638</v>
      </c>
      <c r="E302" s="338" t="s">
        <v>1639</v>
      </c>
      <c r="F302" s="245" t="s">
        <v>1616</v>
      </c>
      <c r="G302" s="245">
        <v>50</v>
      </c>
      <c r="H302" s="245">
        <f t="shared" si="1"/>
        <v>25</v>
      </c>
      <c r="I302" s="580" t="s">
        <v>1575</v>
      </c>
    </row>
    <row r="303" spans="1:9" s="217" customFormat="1" ht="123.75">
      <c r="A303" s="245" t="s">
        <v>1625</v>
      </c>
      <c r="B303" s="245" t="s">
        <v>227</v>
      </c>
      <c r="C303" s="245" t="s">
        <v>1626</v>
      </c>
      <c r="D303" s="245" t="s">
        <v>1640</v>
      </c>
      <c r="E303" s="338" t="s">
        <v>1641</v>
      </c>
      <c r="F303" s="245" t="s">
        <v>1616</v>
      </c>
      <c r="G303" s="245">
        <v>50</v>
      </c>
      <c r="H303" s="245">
        <f t="shared" si="1"/>
        <v>25</v>
      </c>
      <c r="I303" s="580" t="s">
        <v>1575</v>
      </c>
    </row>
    <row r="304" spans="1:9" s="217" customFormat="1" ht="207">
      <c r="A304" s="245" t="s">
        <v>1642</v>
      </c>
      <c r="B304" s="245" t="s">
        <v>227</v>
      </c>
      <c r="C304" s="245" t="s">
        <v>1643</v>
      </c>
      <c r="D304" s="245" t="s">
        <v>1644</v>
      </c>
      <c r="E304" s="338" t="s">
        <v>1645</v>
      </c>
      <c r="F304" s="245" t="s">
        <v>1616</v>
      </c>
      <c r="G304" s="245">
        <v>50</v>
      </c>
      <c r="H304" s="245">
        <v>16.67</v>
      </c>
      <c r="I304" s="580" t="s">
        <v>1575</v>
      </c>
    </row>
    <row r="305" spans="1:9" s="217" customFormat="1" ht="110.25">
      <c r="A305" s="245" t="s">
        <v>1642</v>
      </c>
      <c r="B305" s="245" t="s">
        <v>227</v>
      </c>
      <c r="C305" s="245" t="s">
        <v>1643</v>
      </c>
      <c r="D305" s="245" t="s">
        <v>1646</v>
      </c>
      <c r="E305" s="338" t="s">
        <v>1647</v>
      </c>
      <c r="F305" s="245" t="s">
        <v>1616</v>
      </c>
      <c r="G305" s="245">
        <v>50</v>
      </c>
      <c r="H305" s="245">
        <v>16.67</v>
      </c>
      <c r="I305" s="580" t="s">
        <v>1575</v>
      </c>
    </row>
    <row r="306" spans="1:9" s="217" customFormat="1" ht="110.25">
      <c r="A306" s="245" t="s">
        <v>1642</v>
      </c>
      <c r="B306" s="245" t="s">
        <v>227</v>
      </c>
      <c r="C306" s="245" t="s">
        <v>1643</v>
      </c>
      <c r="D306" s="245" t="s">
        <v>1648</v>
      </c>
      <c r="E306" s="338" t="s">
        <v>1649</v>
      </c>
      <c r="F306" s="245" t="s">
        <v>1634</v>
      </c>
      <c r="G306" s="245">
        <v>15</v>
      </c>
      <c r="H306" s="245">
        <f>G306/3</f>
        <v>5</v>
      </c>
      <c r="I306" s="580" t="s">
        <v>1575</v>
      </c>
    </row>
    <row r="307" spans="1:9" s="217" customFormat="1" ht="207">
      <c r="A307" s="245" t="s">
        <v>1642</v>
      </c>
      <c r="B307" s="245" t="s">
        <v>227</v>
      </c>
      <c r="C307" s="245" t="s">
        <v>1643</v>
      </c>
      <c r="D307" s="245" t="s">
        <v>1650</v>
      </c>
      <c r="E307" s="338" t="s">
        <v>1651</v>
      </c>
      <c r="F307" s="245" t="s">
        <v>1616</v>
      </c>
      <c r="G307" s="245">
        <v>50</v>
      </c>
      <c r="H307" s="245">
        <v>16.67</v>
      </c>
      <c r="I307" s="580" t="s">
        <v>1575</v>
      </c>
    </row>
    <row r="308" spans="1:9" s="217" customFormat="1" ht="261.75">
      <c r="A308" s="245" t="s">
        <v>1642</v>
      </c>
      <c r="B308" s="245" t="s">
        <v>804</v>
      </c>
      <c r="C308" s="245" t="s">
        <v>1643</v>
      </c>
      <c r="D308" s="245" t="s">
        <v>1652</v>
      </c>
      <c r="E308" s="338" t="s">
        <v>1653</v>
      </c>
      <c r="F308" s="245" t="s">
        <v>1616</v>
      </c>
      <c r="G308" s="245">
        <v>50</v>
      </c>
      <c r="H308" s="245">
        <v>16.67</v>
      </c>
      <c r="I308" s="580" t="s">
        <v>1575</v>
      </c>
    </row>
    <row r="309" spans="1:9" s="217" customFormat="1" ht="165">
      <c r="A309" s="404" t="s">
        <v>1642</v>
      </c>
      <c r="B309" s="404" t="s">
        <v>227</v>
      </c>
      <c r="C309" s="404" t="s">
        <v>1643</v>
      </c>
      <c r="D309" s="690" t="s">
        <v>1654</v>
      </c>
      <c r="E309" s="691" t="s">
        <v>1655</v>
      </c>
      <c r="F309" s="690" t="s">
        <v>1634</v>
      </c>
      <c r="G309" s="245">
        <v>15</v>
      </c>
      <c r="H309" s="245">
        <f>G309/3</f>
        <v>5</v>
      </c>
      <c r="I309" s="580" t="s">
        <v>1575</v>
      </c>
    </row>
    <row r="310" spans="1:9" s="217" customFormat="1" ht="110.25">
      <c r="A310" s="245" t="s">
        <v>1642</v>
      </c>
      <c r="B310" s="245" t="s">
        <v>227</v>
      </c>
      <c r="C310" s="245" t="s">
        <v>1643</v>
      </c>
      <c r="D310" s="245" t="s">
        <v>1656</v>
      </c>
      <c r="E310" s="338" t="s">
        <v>1657</v>
      </c>
      <c r="F310" s="245" t="s">
        <v>1616</v>
      </c>
      <c r="G310" s="245">
        <v>50</v>
      </c>
      <c r="H310" s="245">
        <v>16.67</v>
      </c>
      <c r="I310" s="580" t="s">
        <v>1575</v>
      </c>
    </row>
    <row r="311" spans="1:9" s="217" customFormat="1" ht="165">
      <c r="A311" s="245" t="s">
        <v>1642</v>
      </c>
      <c r="B311" s="245" t="s">
        <v>227</v>
      </c>
      <c r="C311" s="245" t="s">
        <v>1643</v>
      </c>
      <c r="D311" s="245" t="s">
        <v>1658</v>
      </c>
      <c r="E311" s="338" t="s">
        <v>1659</v>
      </c>
      <c r="F311" s="245" t="s">
        <v>1616</v>
      </c>
      <c r="G311" s="245">
        <v>50</v>
      </c>
      <c r="H311" s="245">
        <v>16.67</v>
      </c>
      <c r="I311" s="580" t="s">
        <v>1575</v>
      </c>
    </row>
    <row r="312" spans="1:9" s="217" customFormat="1" ht="220.5">
      <c r="A312" s="692" t="s">
        <v>1642</v>
      </c>
      <c r="B312" s="692" t="s">
        <v>227</v>
      </c>
      <c r="C312" s="692" t="s">
        <v>1643</v>
      </c>
      <c r="D312" s="690" t="s">
        <v>1660</v>
      </c>
      <c r="E312" s="691" t="s">
        <v>1661</v>
      </c>
      <c r="F312" s="690" t="s">
        <v>1616</v>
      </c>
      <c r="G312" s="245">
        <v>50</v>
      </c>
      <c r="H312" s="245">
        <v>16.67</v>
      </c>
      <c r="I312" s="580" t="s">
        <v>1575</v>
      </c>
    </row>
    <row r="313" spans="1:9" s="217" customFormat="1" ht="179.25">
      <c r="A313" s="245" t="s">
        <v>1662</v>
      </c>
      <c r="B313" s="245" t="s">
        <v>227</v>
      </c>
      <c r="C313" s="245" t="s">
        <v>1663</v>
      </c>
      <c r="D313" s="245" t="s">
        <v>1664</v>
      </c>
      <c r="E313" s="338" t="s">
        <v>1665</v>
      </c>
      <c r="F313" s="245" t="s">
        <v>1616</v>
      </c>
      <c r="G313" s="245">
        <v>50</v>
      </c>
      <c r="H313" s="245">
        <f>G313/2</f>
        <v>25</v>
      </c>
      <c r="I313" s="580" t="s">
        <v>1575</v>
      </c>
    </row>
    <row r="314" spans="1:9" s="217" customFormat="1" ht="165">
      <c r="A314" s="245" t="s">
        <v>1666</v>
      </c>
      <c r="B314" s="245" t="s">
        <v>227</v>
      </c>
      <c r="C314" s="245" t="s">
        <v>1667</v>
      </c>
      <c r="D314" s="245" t="s">
        <v>1668</v>
      </c>
      <c r="E314" s="338" t="s">
        <v>1669</v>
      </c>
      <c r="F314" s="245" t="s">
        <v>1616</v>
      </c>
      <c r="G314" s="245">
        <v>50</v>
      </c>
      <c r="H314" s="245">
        <f>G314/1</f>
        <v>50</v>
      </c>
      <c r="I314" s="580" t="s">
        <v>1575</v>
      </c>
    </row>
    <row r="315" spans="1:9" s="217" customFormat="1" ht="261.75">
      <c r="A315" s="404" t="s">
        <v>1670</v>
      </c>
      <c r="B315" s="404" t="s">
        <v>227</v>
      </c>
      <c r="C315" s="404" t="s">
        <v>1671</v>
      </c>
      <c r="D315" s="404" t="s">
        <v>1672</v>
      </c>
      <c r="E315" s="338" t="s">
        <v>1673</v>
      </c>
      <c r="F315" s="245" t="s">
        <v>1634</v>
      </c>
      <c r="G315" s="245">
        <v>15</v>
      </c>
      <c r="H315" s="245">
        <v>3.75</v>
      </c>
      <c r="I315" s="580" t="s">
        <v>1575</v>
      </c>
    </row>
    <row r="316" spans="1:9" s="217" customFormat="1" ht="96">
      <c r="A316" s="693" t="s">
        <v>1674</v>
      </c>
      <c r="B316" s="693" t="s">
        <v>227</v>
      </c>
      <c r="C316" s="693" t="s">
        <v>1675</v>
      </c>
      <c r="D316" s="245" t="s">
        <v>1676</v>
      </c>
      <c r="E316" s="694" t="s">
        <v>785</v>
      </c>
      <c r="F316" s="245" t="s">
        <v>1616</v>
      </c>
      <c r="G316" s="245">
        <v>50</v>
      </c>
      <c r="H316" s="245">
        <f aca="true" t="shared" si="2" ref="H316:H326">G316/2</f>
        <v>25</v>
      </c>
      <c r="I316" s="580" t="s">
        <v>1575</v>
      </c>
    </row>
    <row r="317" spans="1:9" s="217" customFormat="1" ht="110.25">
      <c r="A317" s="693" t="s">
        <v>1674</v>
      </c>
      <c r="B317" s="693" t="s">
        <v>227</v>
      </c>
      <c r="C317" s="693" t="s">
        <v>1675</v>
      </c>
      <c r="D317" s="692" t="s">
        <v>1677</v>
      </c>
      <c r="E317" s="694" t="s">
        <v>794</v>
      </c>
      <c r="F317" s="245" t="s">
        <v>1634</v>
      </c>
      <c r="G317" s="245">
        <v>15</v>
      </c>
      <c r="H317" s="245">
        <f t="shared" si="2"/>
        <v>7.5</v>
      </c>
      <c r="I317" s="580" t="s">
        <v>1575</v>
      </c>
    </row>
    <row r="318" spans="1:9" s="217" customFormat="1" ht="165">
      <c r="A318" s="693" t="s">
        <v>1674</v>
      </c>
      <c r="B318" s="693" t="s">
        <v>227</v>
      </c>
      <c r="C318" s="693" t="s">
        <v>1675</v>
      </c>
      <c r="D318" s="692" t="s">
        <v>1678</v>
      </c>
      <c r="E318" s="694" t="s">
        <v>1679</v>
      </c>
      <c r="F318" s="245" t="s">
        <v>1634</v>
      </c>
      <c r="G318" s="245">
        <v>15</v>
      </c>
      <c r="H318" s="245">
        <f t="shared" si="2"/>
        <v>7.5</v>
      </c>
      <c r="I318" s="580" t="s">
        <v>1575</v>
      </c>
    </row>
    <row r="319" spans="1:9" s="217" customFormat="1" ht="192.75">
      <c r="A319" s="693" t="s">
        <v>1674</v>
      </c>
      <c r="B319" s="693" t="s">
        <v>227</v>
      </c>
      <c r="C319" s="693" t="s">
        <v>1675</v>
      </c>
      <c r="D319" s="692" t="s">
        <v>1680</v>
      </c>
      <c r="E319" s="694" t="s">
        <v>1681</v>
      </c>
      <c r="F319" s="245" t="s">
        <v>1616</v>
      </c>
      <c r="G319" s="245">
        <v>50</v>
      </c>
      <c r="H319" s="245">
        <f t="shared" si="2"/>
        <v>25</v>
      </c>
      <c r="I319" s="580" t="s">
        <v>1575</v>
      </c>
    </row>
    <row r="320" spans="1:9" s="217" customFormat="1" ht="220.5">
      <c r="A320" s="693" t="s">
        <v>1674</v>
      </c>
      <c r="B320" s="693" t="s">
        <v>227</v>
      </c>
      <c r="C320" s="693" t="s">
        <v>1675</v>
      </c>
      <c r="D320" s="695" t="s">
        <v>1682</v>
      </c>
      <c r="E320" s="694" t="s">
        <v>1683</v>
      </c>
      <c r="F320" s="245" t="s">
        <v>1634</v>
      </c>
      <c r="G320" s="245">
        <v>15</v>
      </c>
      <c r="H320" s="245">
        <f t="shared" si="2"/>
        <v>7.5</v>
      </c>
      <c r="I320" s="580" t="s">
        <v>1575</v>
      </c>
    </row>
    <row r="321" spans="1:9" s="217" customFormat="1" ht="123.75">
      <c r="A321" s="693" t="s">
        <v>1674</v>
      </c>
      <c r="B321" s="693" t="s">
        <v>227</v>
      </c>
      <c r="C321" s="693" t="s">
        <v>1675</v>
      </c>
      <c r="D321" s="695" t="s">
        <v>1684</v>
      </c>
      <c r="E321" s="694" t="s">
        <v>1685</v>
      </c>
      <c r="F321" s="245" t="s">
        <v>1686</v>
      </c>
      <c r="G321" s="245">
        <v>15</v>
      </c>
      <c r="H321" s="245">
        <f t="shared" si="2"/>
        <v>7.5</v>
      </c>
      <c r="I321" s="580" t="s">
        <v>1575</v>
      </c>
    </row>
    <row r="322" spans="1:9" s="217" customFormat="1" ht="192.75">
      <c r="A322" s="693" t="s">
        <v>1674</v>
      </c>
      <c r="B322" s="693" t="s">
        <v>227</v>
      </c>
      <c r="C322" s="693" t="s">
        <v>1675</v>
      </c>
      <c r="D322" s="692" t="s">
        <v>1687</v>
      </c>
      <c r="E322" s="694" t="s">
        <v>791</v>
      </c>
      <c r="F322" s="245" t="s">
        <v>1616</v>
      </c>
      <c r="G322" s="245">
        <v>50</v>
      </c>
      <c r="H322" s="245">
        <f t="shared" si="2"/>
        <v>25</v>
      </c>
      <c r="I322" s="580" t="s">
        <v>1575</v>
      </c>
    </row>
    <row r="323" spans="1:9" s="217" customFormat="1" ht="192.75">
      <c r="A323" s="692" t="s">
        <v>1688</v>
      </c>
      <c r="B323" s="692" t="s">
        <v>227</v>
      </c>
      <c r="C323" s="692" t="s">
        <v>1689</v>
      </c>
      <c r="D323" s="692" t="s">
        <v>1690</v>
      </c>
      <c r="E323" s="338" t="s">
        <v>1691</v>
      </c>
      <c r="F323" s="245" t="s">
        <v>1616</v>
      </c>
      <c r="G323" s="245">
        <v>50</v>
      </c>
      <c r="H323" s="245">
        <f t="shared" si="2"/>
        <v>25</v>
      </c>
      <c r="I323" s="580" t="s">
        <v>1575</v>
      </c>
    </row>
    <row r="324" spans="1:9" s="217" customFormat="1" ht="110.25">
      <c r="A324" s="692" t="s">
        <v>1688</v>
      </c>
      <c r="B324" s="692" t="s">
        <v>227</v>
      </c>
      <c r="C324" s="692" t="s">
        <v>1689</v>
      </c>
      <c r="D324" s="692" t="s">
        <v>1692</v>
      </c>
      <c r="E324" s="338" t="s">
        <v>1693</v>
      </c>
      <c r="F324" s="245" t="s">
        <v>1616</v>
      </c>
      <c r="G324" s="245">
        <v>50</v>
      </c>
      <c r="H324" s="245">
        <f t="shared" si="2"/>
        <v>25</v>
      </c>
      <c r="I324" s="580" t="s">
        <v>1575</v>
      </c>
    </row>
    <row r="325" spans="1:9" s="217" customFormat="1" ht="207">
      <c r="A325" s="692" t="s">
        <v>1688</v>
      </c>
      <c r="B325" s="692" t="s">
        <v>227</v>
      </c>
      <c r="C325" s="692" t="s">
        <v>1689</v>
      </c>
      <c r="D325" s="692" t="s">
        <v>1694</v>
      </c>
      <c r="E325" s="338" t="s">
        <v>1695</v>
      </c>
      <c r="F325" s="245" t="s">
        <v>1616</v>
      </c>
      <c r="G325" s="245">
        <v>50</v>
      </c>
      <c r="H325" s="245">
        <f t="shared" si="2"/>
        <v>25</v>
      </c>
      <c r="I325" s="580" t="s">
        <v>1575</v>
      </c>
    </row>
    <row r="326" spans="1:9" s="217" customFormat="1" ht="151.5">
      <c r="A326" s="692" t="s">
        <v>1688</v>
      </c>
      <c r="B326" s="692" t="s">
        <v>227</v>
      </c>
      <c r="C326" s="692" t="s">
        <v>1689</v>
      </c>
      <c r="D326" s="692" t="s">
        <v>1696</v>
      </c>
      <c r="E326" s="338" t="s">
        <v>1697</v>
      </c>
      <c r="F326" s="245" t="s">
        <v>1616</v>
      </c>
      <c r="G326" s="245">
        <v>50</v>
      </c>
      <c r="H326" s="245">
        <f t="shared" si="2"/>
        <v>25</v>
      </c>
      <c r="I326" s="580" t="s">
        <v>1575</v>
      </c>
    </row>
    <row r="327" spans="1:9" s="217" customFormat="1" ht="276">
      <c r="A327" s="245" t="s">
        <v>1698</v>
      </c>
      <c r="B327" s="245" t="s">
        <v>227</v>
      </c>
      <c r="C327" s="245" t="s">
        <v>1699</v>
      </c>
      <c r="D327" s="245" t="s">
        <v>1700</v>
      </c>
      <c r="E327" s="338" t="s">
        <v>1701</v>
      </c>
      <c r="F327" s="245" t="s">
        <v>1616</v>
      </c>
      <c r="G327" s="245">
        <v>50</v>
      </c>
      <c r="H327" s="245">
        <f>G327/5</f>
        <v>10</v>
      </c>
      <c r="I327" s="580" t="s">
        <v>1575</v>
      </c>
    </row>
    <row r="328" spans="1:9" s="217" customFormat="1" ht="220.5">
      <c r="A328" s="245" t="s">
        <v>1698</v>
      </c>
      <c r="B328" s="245" t="s">
        <v>227</v>
      </c>
      <c r="C328" s="245" t="s">
        <v>1699</v>
      </c>
      <c r="D328" s="245" t="s">
        <v>1702</v>
      </c>
      <c r="E328" s="338" t="s">
        <v>1703</v>
      </c>
      <c r="F328" s="245" t="s">
        <v>1616</v>
      </c>
      <c r="G328" s="245">
        <v>50</v>
      </c>
      <c r="H328" s="245">
        <f>G328/5</f>
        <v>10</v>
      </c>
      <c r="I328" s="580" t="s">
        <v>1575</v>
      </c>
    </row>
    <row r="329" spans="1:9" s="217" customFormat="1" ht="179.25">
      <c r="A329" s="245" t="s">
        <v>1704</v>
      </c>
      <c r="B329" s="245" t="s">
        <v>227</v>
      </c>
      <c r="C329" s="245" t="s">
        <v>1705</v>
      </c>
      <c r="D329" s="245" t="s">
        <v>1198</v>
      </c>
      <c r="E329" s="338" t="s">
        <v>1199</v>
      </c>
      <c r="F329" s="245" t="s">
        <v>1616</v>
      </c>
      <c r="G329" s="245">
        <v>50</v>
      </c>
      <c r="H329" s="245">
        <f>G329/4</f>
        <v>12.5</v>
      </c>
      <c r="I329" s="580" t="s">
        <v>1575</v>
      </c>
    </row>
    <row r="330" spans="1:9" s="217" customFormat="1" ht="179.25">
      <c r="A330" s="245" t="s">
        <v>1704</v>
      </c>
      <c r="B330" s="245" t="s">
        <v>227</v>
      </c>
      <c r="C330" s="245" t="s">
        <v>1705</v>
      </c>
      <c r="D330" s="245" t="s">
        <v>1706</v>
      </c>
      <c r="E330" s="338" t="s">
        <v>1707</v>
      </c>
      <c r="F330" s="245" t="s">
        <v>1616</v>
      </c>
      <c r="G330" s="245">
        <v>50</v>
      </c>
      <c r="H330" s="245">
        <f>G330/4</f>
        <v>12.5</v>
      </c>
      <c r="I330" s="580" t="s">
        <v>1575</v>
      </c>
    </row>
    <row r="331" spans="1:9" s="217" customFormat="1" ht="96">
      <c r="A331" s="245" t="s">
        <v>1708</v>
      </c>
      <c r="B331" s="245" t="s">
        <v>227</v>
      </c>
      <c r="C331" s="245" t="s">
        <v>1709</v>
      </c>
      <c r="D331" s="245" t="s">
        <v>1710</v>
      </c>
      <c r="E331" s="338" t="s">
        <v>1711</v>
      </c>
      <c r="F331" s="245" t="s">
        <v>708</v>
      </c>
      <c r="G331" s="245">
        <v>15</v>
      </c>
      <c r="H331" s="245">
        <f>G331/1</f>
        <v>15</v>
      </c>
      <c r="I331" s="580" t="s">
        <v>1575</v>
      </c>
    </row>
    <row r="332" spans="1:9" s="217" customFormat="1" ht="179.25">
      <c r="A332" s="245" t="s">
        <v>1712</v>
      </c>
      <c r="B332" s="245" t="s">
        <v>227</v>
      </c>
      <c r="C332" s="245" t="s">
        <v>1713</v>
      </c>
      <c r="D332" s="245" t="s">
        <v>1714</v>
      </c>
      <c r="E332" s="338" t="s">
        <v>1715</v>
      </c>
      <c r="F332" s="245" t="s">
        <v>1616</v>
      </c>
      <c r="G332" s="245">
        <v>50</v>
      </c>
      <c r="H332" s="245">
        <f>G332/1</f>
        <v>50</v>
      </c>
      <c r="I332" s="580" t="s">
        <v>1575</v>
      </c>
    </row>
    <row r="333" spans="1:9" s="217" customFormat="1" ht="123.75">
      <c r="A333" s="245" t="s">
        <v>1716</v>
      </c>
      <c r="B333" s="245" t="s">
        <v>227</v>
      </c>
      <c r="C333" s="245" t="s">
        <v>1717</v>
      </c>
      <c r="D333" s="245" t="s">
        <v>1718</v>
      </c>
      <c r="E333" s="338" t="s">
        <v>1719</v>
      </c>
      <c r="F333" s="245" t="s">
        <v>1616</v>
      </c>
      <c r="G333" s="245">
        <v>50</v>
      </c>
      <c r="H333" s="245">
        <f>G333/4</f>
        <v>12.5</v>
      </c>
      <c r="I333" s="580" t="s">
        <v>1575</v>
      </c>
    </row>
    <row r="334" spans="1:9" s="217" customFormat="1" ht="165">
      <c r="A334" s="245" t="s">
        <v>1720</v>
      </c>
      <c r="B334" s="245" t="s">
        <v>227</v>
      </c>
      <c r="C334" s="245" t="s">
        <v>1721</v>
      </c>
      <c r="D334" s="245" t="s">
        <v>1722</v>
      </c>
      <c r="E334" s="338" t="s">
        <v>1723</v>
      </c>
      <c r="F334" s="245" t="s">
        <v>1616</v>
      </c>
      <c r="G334" s="245">
        <v>50</v>
      </c>
      <c r="H334" s="245">
        <f>G334/4</f>
        <v>12.5</v>
      </c>
      <c r="I334" s="580" t="s">
        <v>1575</v>
      </c>
    </row>
    <row r="335" spans="1:9" s="217" customFormat="1" ht="192.75">
      <c r="A335" s="245" t="s">
        <v>1724</v>
      </c>
      <c r="B335" s="245" t="s">
        <v>227</v>
      </c>
      <c r="C335" s="245" t="s">
        <v>1725</v>
      </c>
      <c r="D335" s="245" t="s">
        <v>1726</v>
      </c>
      <c r="E335" s="338" t="s">
        <v>1727</v>
      </c>
      <c r="F335" s="245" t="s">
        <v>1634</v>
      </c>
      <c r="G335" s="245">
        <v>15</v>
      </c>
      <c r="H335" s="245">
        <f>G335/4</f>
        <v>3.75</v>
      </c>
      <c r="I335" s="580" t="s">
        <v>1575</v>
      </c>
    </row>
    <row r="336" spans="1:9" s="217" customFormat="1" ht="220.5">
      <c r="A336" s="245" t="s">
        <v>1728</v>
      </c>
      <c r="B336" s="245" t="s">
        <v>227</v>
      </c>
      <c r="C336" s="245" t="s">
        <v>1729</v>
      </c>
      <c r="D336" s="245" t="s">
        <v>1614</v>
      </c>
      <c r="E336" s="338" t="s">
        <v>1615</v>
      </c>
      <c r="F336" s="245" t="s">
        <v>1616</v>
      </c>
      <c r="G336" s="245">
        <v>50</v>
      </c>
      <c r="H336" s="245">
        <f>G336/2</f>
        <v>25</v>
      </c>
      <c r="I336" s="580" t="s">
        <v>1575</v>
      </c>
    </row>
    <row r="337" spans="1:9" s="217" customFormat="1" ht="165">
      <c r="A337" s="245" t="s">
        <v>1730</v>
      </c>
      <c r="B337" s="245" t="s">
        <v>227</v>
      </c>
      <c r="C337" s="245" t="s">
        <v>1709</v>
      </c>
      <c r="D337" s="245" t="s">
        <v>1731</v>
      </c>
      <c r="E337" s="338" t="s">
        <v>1732</v>
      </c>
      <c r="F337" s="245" t="s">
        <v>1616</v>
      </c>
      <c r="G337" s="245">
        <v>50</v>
      </c>
      <c r="H337" s="245">
        <v>50</v>
      </c>
      <c r="I337" s="580" t="s">
        <v>1575</v>
      </c>
    </row>
    <row r="338" spans="1:9" s="217" customFormat="1" ht="138">
      <c r="A338" s="245" t="s">
        <v>1733</v>
      </c>
      <c r="B338" s="245" t="s">
        <v>227</v>
      </c>
      <c r="C338" s="245" t="s">
        <v>1734</v>
      </c>
      <c r="D338" s="245" t="s">
        <v>1735</v>
      </c>
      <c r="E338" s="338" t="s">
        <v>1736</v>
      </c>
      <c r="F338" s="245" t="s">
        <v>595</v>
      </c>
      <c r="G338" s="245">
        <v>50</v>
      </c>
      <c r="H338" s="245">
        <f>G338/2</f>
        <v>25</v>
      </c>
      <c r="I338" s="580" t="s">
        <v>1575</v>
      </c>
    </row>
    <row r="339" spans="1:9" s="217" customFormat="1" ht="138">
      <c r="A339" s="245" t="s">
        <v>1737</v>
      </c>
      <c r="B339" s="245" t="s">
        <v>227</v>
      </c>
      <c r="C339" s="245" t="s">
        <v>1738</v>
      </c>
      <c r="D339" s="245" t="s">
        <v>1739</v>
      </c>
      <c r="E339" s="338" t="s">
        <v>1740</v>
      </c>
      <c r="F339" s="245" t="s">
        <v>1634</v>
      </c>
      <c r="G339" s="245">
        <v>15</v>
      </c>
      <c r="H339" s="245">
        <f>G339/2</f>
        <v>7.5</v>
      </c>
      <c r="I339" s="580" t="s">
        <v>1575</v>
      </c>
    </row>
    <row r="340" spans="1:9" s="217" customFormat="1" ht="179.25">
      <c r="A340" s="245" t="s">
        <v>1737</v>
      </c>
      <c r="B340" s="245" t="s">
        <v>227</v>
      </c>
      <c r="C340" s="245" t="s">
        <v>1738</v>
      </c>
      <c r="D340" s="245" t="s">
        <v>1741</v>
      </c>
      <c r="E340" s="338" t="s">
        <v>1742</v>
      </c>
      <c r="F340" s="245" t="s">
        <v>1634</v>
      </c>
      <c r="G340" s="245">
        <v>15</v>
      </c>
      <c r="H340" s="245">
        <f>G340/2</f>
        <v>7.5</v>
      </c>
      <c r="I340" s="580" t="s">
        <v>1575</v>
      </c>
    </row>
    <row r="341" spans="1:9" s="217" customFormat="1" ht="289.5">
      <c r="A341" s="245" t="s">
        <v>1743</v>
      </c>
      <c r="B341" s="245" t="s">
        <v>227</v>
      </c>
      <c r="C341" s="245" t="s">
        <v>1744</v>
      </c>
      <c r="D341" s="245" t="s">
        <v>1745</v>
      </c>
      <c r="E341" s="338" t="s">
        <v>1746</v>
      </c>
      <c r="F341" s="245" t="s">
        <v>595</v>
      </c>
      <c r="G341" s="245">
        <v>50</v>
      </c>
      <c r="H341" s="245">
        <f>G341/2</f>
        <v>25</v>
      </c>
      <c r="I341" s="580" t="s">
        <v>1575</v>
      </c>
    </row>
    <row r="342" spans="1:9" s="217" customFormat="1" ht="179.25">
      <c r="A342" s="245" t="s">
        <v>1747</v>
      </c>
      <c r="B342" s="245" t="s">
        <v>227</v>
      </c>
      <c r="C342" s="245" t="s">
        <v>1748</v>
      </c>
      <c r="D342" s="245" t="s">
        <v>1749</v>
      </c>
      <c r="E342" s="338" t="s">
        <v>1750</v>
      </c>
      <c r="F342" s="690" t="s">
        <v>1751</v>
      </c>
      <c r="G342" s="245">
        <v>50</v>
      </c>
      <c r="H342" s="245">
        <f>G342/4</f>
        <v>12.5</v>
      </c>
      <c r="I342" s="580" t="s">
        <v>1575</v>
      </c>
    </row>
    <row r="343" spans="1:9" s="217" customFormat="1" ht="234">
      <c r="A343" s="245" t="s">
        <v>1747</v>
      </c>
      <c r="B343" s="245" t="s">
        <v>227</v>
      </c>
      <c r="C343" s="245" t="s">
        <v>1748</v>
      </c>
      <c r="D343" s="245" t="s">
        <v>1752</v>
      </c>
      <c r="E343" s="338" t="s">
        <v>1753</v>
      </c>
      <c r="F343" s="690" t="s">
        <v>1616</v>
      </c>
      <c r="G343" s="245">
        <v>50</v>
      </c>
      <c r="H343" s="245">
        <f>G343/4</f>
        <v>12.5</v>
      </c>
      <c r="I343" s="580" t="s">
        <v>1575</v>
      </c>
    </row>
    <row r="344" spans="1:9" s="217" customFormat="1" ht="179.25">
      <c r="A344" s="245" t="s">
        <v>1754</v>
      </c>
      <c r="B344" s="245" t="s">
        <v>227</v>
      </c>
      <c r="C344" s="245" t="s">
        <v>1755</v>
      </c>
      <c r="D344" s="245" t="s">
        <v>1756</v>
      </c>
      <c r="E344" s="338" t="s">
        <v>1757</v>
      </c>
      <c r="F344" s="245" t="s">
        <v>1634</v>
      </c>
      <c r="G344" s="245">
        <v>15</v>
      </c>
      <c r="H344" s="245">
        <f>G344/2</f>
        <v>7.5</v>
      </c>
      <c r="I344" s="580" t="s">
        <v>1575</v>
      </c>
    </row>
    <row r="345" spans="1:9" s="217" customFormat="1" ht="151.5">
      <c r="A345" s="245" t="s">
        <v>1754</v>
      </c>
      <c r="B345" s="245" t="s">
        <v>227</v>
      </c>
      <c r="C345" s="245" t="s">
        <v>1755</v>
      </c>
      <c r="D345" s="245" t="s">
        <v>1758</v>
      </c>
      <c r="E345" s="338" t="s">
        <v>1759</v>
      </c>
      <c r="F345" s="245" t="s">
        <v>1624</v>
      </c>
      <c r="G345" s="245">
        <v>50</v>
      </c>
      <c r="H345" s="245">
        <f>G345/2</f>
        <v>25</v>
      </c>
      <c r="I345" s="580" t="s">
        <v>1575</v>
      </c>
    </row>
    <row r="346" spans="1:9" s="217" customFormat="1" ht="151.5">
      <c r="A346" s="245" t="s">
        <v>1760</v>
      </c>
      <c r="B346" s="245" t="s">
        <v>227</v>
      </c>
      <c r="C346" s="245" t="s">
        <v>1761</v>
      </c>
      <c r="D346" s="245" t="s">
        <v>1762</v>
      </c>
      <c r="E346" s="338" t="s">
        <v>1763</v>
      </c>
      <c r="F346" s="245" t="s">
        <v>1634</v>
      </c>
      <c r="G346" s="245">
        <v>15</v>
      </c>
      <c r="H346" s="245">
        <f>G346/2</f>
        <v>7.5</v>
      </c>
      <c r="I346" s="580" t="s">
        <v>1575</v>
      </c>
    </row>
    <row r="347" spans="1:9" s="217" customFormat="1" ht="165">
      <c r="A347" s="245" t="s">
        <v>1760</v>
      </c>
      <c r="B347" s="245" t="s">
        <v>227</v>
      </c>
      <c r="C347" s="245" t="s">
        <v>1761</v>
      </c>
      <c r="D347" s="245" t="s">
        <v>1764</v>
      </c>
      <c r="E347" s="338" t="s">
        <v>1765</v>
      </c>
      <c r="F347" s="245" t="s">
        <v>1634</v>
      </c>
      <c r="G347" s="245">
        <v>15</v>
      </c>
      <c r="H347" s="245">
        <f>G347/2</f>
        <v>7.5</v>
      </c>
      <c r="I347" s="580" t="s">
        <v>1575</v>
      </c>
    </row>
    <row r="348" spans="1:9" s="217" customFormat="1" ht="179.25">
      <c r="A348" s="245" t="s">
        <v>1766</v>
      </c>
      <c r="B348" s="245" t="s">
        <v>227</v>
      </c>
      <c r="C348" s="245" t="s">
        <v>1767</v>
      </c>
      <c r="D348" s="245" t="s">
        <v>1768</v>
      </c>
      <c r="E348" s="338" t="s">
        <v>1769</v>
      </c>
      <c r="F348" s="245" t="s">
        <v>708</v>
      </c>
      <c r="G348" s="245">
        <v>15</v>
      </c>
      <c r="H348" s="245">
        <f>G348/4</f>
        <v>3.75</v>
      </c>
      <c r="I348" s="580" t="s">
        <v>1575</v>
      </c>
    </row>
    <row r="349" spans="1:9" s="217" customFormat="1" ht="179.25">
      <c r="A349" s="245" t="s">
        <v>1770</v>
      </c>
      <c r="B349" s="245" t="s">
        <v>227</v>
      </c>
      <c r="C349" s="245" t="s">
        <v>1771</v>
      </c>
      <c r="D349" s="245" t="s">
        <v>1772</v>
      </c>
      <c r="E349" s="338" t="s">
        <v>1773</v>
      </c>
      <c r="F349" s="245" t="s">
        <v>1616</v>
      </c>
      <c r="G349" s="245">
        <v>50</v>
      </c>
      <c r="H349" s="245">
        <f>G349/1</f>
        <v>50</v>
      </c>
      <c r="I349" s="580" t="s">
        <v>1575</v>
      </c>
    </row>
    <row r="350" spans="1:9" s="217" customFormat="1" ht="110.25">
      <c r="A350" s="245" t="s">
        <v>1774</v>
      </c>
      <c r="B350" s="245" t="s">
        <v>227</v>
      </c>
      <c r="C350" s="245" t="s">
        <v>1775</v>
      </c>
      <c r="D350" s="245" t="s">
        <v>1776</v>
      </c>
      <c r="E350" s="338" t="s">
        <v>1777</v>
      </c>
      <c r="F350" s="245" t="s">
        <v>1616</v>
      </c>
      <c r="G350" s="245">
        <v>50</v>
      </c>
      <c r="H350" s="245">
        <f>G350/1</f>
        <v>50</v>
      </c>
      <c r="I350" s="580" t="s">
        <v>1575</v>
      </c>
    </row>
    <row r="351" spans="1:9" s="217" customFormat="1" ht="138">
      <c r="A351" s="245" t="s">
        <v>1778</v>
      </c>
      <c r="B351" s="245" t="s">
        <v>227</v>
      </c>
      <c r="C351" s="245" t="s">
        <v>1779</v>
      </c>
      <c r="D351" s="245" t="s">
        <v>1780</v>
      </c>
      <c r="E351" s="338" t="s">
        <v>1781</v>
      </c>
      <c r="F351" s="245" t="s">
        <v>1634</v>
      </c>
      <c r="G351" s="245">
        <v>15</v>
      </c>
      <c r="H351" s="245">
        <f>G351/1</f>
        <v>15</v>
      </c>
      <c r="I351" s="580" t="s">
        <v>1575</v>
      </c>
    </row>
    <row r="352" spans="1:9" s="217" customFormat="1" ht="123.75">
      <c r="A352" s="221" t="s">
        <v>1830</v>
      </c>
      <c r="B352" s="222" t="s">
        <v>227</v>
      </c>
      <c r="C352" s="221" t="s">
        <v>1831</v>
      </c>
      <c r="D352" s="209" t="s">
        <v>1832</v>
      </c>
      <c r="E352" s="209" t="s">
        <v>1833</v>
      </c>
      <c r="F352" s="209" t="s">
        <v>1834</v>
      </c>
      <c r="G352" s="225">
        <v>50</v>
      </c>
      <c r="H352" s="211">
        <v>16.67</v>
      </c>
      <c r="I352" s="580" t="s">
        <v>1829</v>
      </c>
    </row>
    <row r="353" spans="1:9" s="217" customFormat="1" ht="244.5">
      <c r="A353" s="221" t="s">
        <v>1830</v>
      </c>
      <c r="B353" s="222" t="s">
        <v>227</v>
      </c>
      <c r="C353" s="221" t="s">
        <v>1831</v>
      </c>
      <c r="D353" s="209" t="s">
        <v>1835</v>
      </c>
      <c r="E353" s="249" t="s">
        <v>1836</v>
      </c>
      <c r="F353" s="209" t="s">
        <v>1834</v>
      </c>
      <c r="G353" s="225">
        <v>50</v>
      </c>
      <c r="H353" s="211">
        <v>16.67</v>
      </c>
      <c r="I353" s="580" t="s">
        <v>1829</v>
      </c>
    </row>
    <row r="354" spans="1:9" s="217" customFormat="1" ht="244.5">
      <c r="A354" s="221" t="s">
        <v>1830</v>
      </c>
      <c r="B354" s="222" t="s">
        <v>227</v>
      </c>
      <c r="C354" s="221" t="s">
        <v>1831</v>
      </c>
      <c r="D354" s="209" t="s">
        <v>1837</v>
      </c>
      <c r="E354" s="249" t="s">
        <v>1838</v>
      </c>
      <c r="F354" s="209" t="s">
        <v>905</v>
      </c>
      <c r="G354" s="225">
        <v>50</v>
      </c>
      <c r="H354" s="211">
        <v>16.67</v>
      </c>
      <c r="I354" s="580" t="s">
        <v>1829</v>
      </c>
    </row>
    <row r="355" spans="1:9" s="217" customFormat="1" ht="244.5">
      <c r="A355" s="221" t="s">
        <v>1830</v>
      </c>
      <c r="B355" s="222" t="s">
        <v>227</v>
      </c>
      <c r="C355" s="221" t="s">
        <v>1831</v>
      </c>
      <c r="D355" s="209" t="s">
        <v>1839</v>
      </c>
      <c r="E355" s="249" t="s">
        <v>1840</v>
      </c>
      <c r="F355" s="209" t="s">
        <v>905</v>
      </c>
      <c r="G355" s="225">
        <v>50</v>
      </c>
      <c r="H355" s="211">
        <v>16.67</v>
      </c>
      <c r="I355" s="580" t="s">
        <v>1829</v>
      </c>
    </row>
    <row r="356" spans="1:9" s="217" customFormat="1" ht="244.5">
      <c r="A356" s="221" t="s">
        <v>1830</v>
      </c>
      <c r="B356" s="222" t="s">
        <v>227</v>
      </c>
      <c r="C356" s="221" t="s">
        <v>1831</v>
      </c>
      <c r="D356" s="209" t="s">
        <v>1841</v>
      </c>
      <c r="E356" s="249" t="s">
        <v>1842</v>
      </c>
      <c r="F356" s="209" t="s">
        <v>905</v>
      </c>
      <c r="G356" s="225">
        <v>50</v>
      </c>
      <c r="H356" s="211">
        <v>16.67</v>
      </c>
      <c r="I356" s="580" t="s">
        <v>1829</v>
      </c>
    </row>
    <row r="357" spans="1:9" s="217" customFormat="1" ht="244.5">
      <c r="A357" s="221" t="s">
        <v>1830</v>
      </c>
      <c r="B357" s="222" t="s">
        <v>227</v>
      </c>
      <c r="C357" s="221" t="s">
        <v>1831</v>
      </c>
      <c r="D357" s="209" t="s">
        <v>1843</v>
      </c>
      <c r="E357" s="249" t="s">
        <v>1844</v>
      </c>
      <c r="F357" s="209" t="s">
        <v>905</v>
      </c>
      <c r="G357" s="225">
        <v>50</v>
      </c>
      <c r="H357" s="211">
        <v>16.67</v>
      </c>
      <c r="I357" s="580" t="s">
        <v>1829</v>
      </c>
    </row>
    <row r="358" spans="1:9" s="217" customFormat="1" ht="258.75">
      <c r="A358" s="221" t="s">
        <v>1830</v>
      </c>
      <c r="B358" s="222" t="s">
        <v>227</v>
      </c>
      <c r="C358" s="221" t="s">
        <v>1831</v>
      </c>
      <c r="D358" s="209" t="s">
        <v>1845</v>
      </c>
      <c r="E358" s="249" t="s">
        <v>1846</v>
      </c>
      <c r="F358" s="209" t="s">
        <v>905</v>
      </c>
      <c r="G358" s="225">
        <v>50</v>
      </c>
      <c r="H358" s="211">
        <v>16.67</v>
      </c>
      <c r="I358" s="580" t="s">
        <v>1829</v>
      </c>
    </row>
    <row r="359" spans="1:9" s="217" customFormat="1" ht="276">
      <c r="A359" s="221" t="s">
        <v>1830</v>
      </c>
      <c r="B359" s="222" t="s">
        <v>227</v>
      </c>
      <c r="C359" s="221" t="s">
        <v>1831</v>
      </c>
      <c r="D359" s="209" t="s">
        <v>1847</v>
      </c>
      <c r="E359" s="249" t="s">
        <v>1848</v>
      </c>
      <c r="F359" s="220" t="s">
        <v>1849</v>
      </c>
      <c r="G359" s="225">
        <v>15</v>
      </c>
      <c r="H359" s="211">
        <f aca="true" t="shared" si="3" ref="H359:H364">G359/3</f>
        <v>5</v>
      </c>
      <c r="I359" s="580" t="s">
        <v>1829</v>
      </c>
    </row>
    <row r="360" spans="1:9" s="217" customFormat="1" ht="123.75">
      <c r="A360" s="221" t="s">
        <v>1830</v>
      </c>
      <c r="B360" s="222" t="s">
        <v>227</v>
      </c>
      <c r="C360" s="221" t="s">
        <v>1831</v>
      </c>
      <c r="D360" s="209" t="s">
        <v>1850</v>
      </c>
      <c r="E360" s="249" t="s">
        <v>1851</v>
      </c>
      <c r="F360" s="209" t="s">
        <v>1852</v>
      </c>
      <c r="G360" s="225">
        <v>15</v>
      </c>
      <c r="H360" s="211">
        <f t="shared" si="3"/>
        <v>5</v>
      </c>
      <c r="I360" s="580" t="s">
        <v>1829</v>
      </c>
    </row>
    <row r="361" spans="1:9" s="217" customFormat="1" ht="114.75">
      <c r="A361" s="221" t="s">
        <v>1830</v>
      </c>
      <c r="B361" s="222" t="s">
        <v>227</v>
      </c>
      <c r="C361" s="221" t="s">
        <v>1831</v>
      </c>
      <c r="D361" s="209" t="s">
        <v>1853</v>
      </c>
      <c r="E361" s="249" t="s">
        <v>1854</v>
      </c>
      <c r="F361" s="209" t="s">
        <v>1855</v>
      </c>
      <c r="G361" s="225">
        <v>15</v>
      </c>
      <c r="H361" s="211">
        <f t="shared" si="3"/>
        <v>5</v>
      </c>
      <c r="I361" s="580" t="s">
        <v>1829</v>
      </c>
    </row>
    <row r="362" spans="1:9" s="217" customFormat="1" ht="207">
      <c r="A362" s="221" t="s">
        <v>1830</v>
      </c>
      <c r="B362" s="222" t="s">
        <v>227</v>
      </c>
      <c r="C362" s="221" t="s">
        <v>1831</v>
      </c>
      <c r="D362" s="209" t="s">
        <v>1856</v>
      </c>
      <c r="E362" s="249" t="s">
        <v>1857</v>
      </c>
      <c r="F362" s="209" t="s">
        <v>1858</v>
      </c>
      <c r="G362" s="225">
        <v>15</v>
      </c>
      <c r="H362" s="211">
        <f t="shared" si="3"/>
        <v>5</v>
      </c>
      <c r="I362" s="580" t="s">
        <v>1829</v>
      </c>
    </row>
    <row r="363" spans="1:9" s="217" customFormat="1" ht="138">
      <c r="A363" s="221" t="s">
        <v>1830</v>
      </c>
      <c r="B363" s="222" t="s">
        <v>227</v>
      </c>
      <c r="C363" s="221" t="s">
        <v>1831</v>
      </c>
      <c r="D363" s="209" t="s">
        <v>1859</v>
      </c>
      <c r="E363" s="249" t="s">
        <v>1860</v>
      </c>
      <c r="F363" s="209" t="s">
        <v>1861</v>
      </c>
      <c r="G363" s="225">
        <v>15</v>
      </c>
      <c r="H363" s="211">
        <f t="shared" si="3"/>
        <v>5</v>
      </c>
      <c r="I363" s="580" t="s">
        <v>1829</v>
      </c>
    </row>
    <row r="364" spans="1:9" s="217" customFormat="1" ht="138">
      <c r="A364" s="221" t="s">
        <v>1862</v>
      </c>
      <c r="B364" s="222" t="s">
        <v>227</v>
      </c>
      <c r="C364" s="209" t="s">
        <v>1863</v>
      </c>
      <c r="D364" s="209" t="s">
        <v>1864</v>
      </c>
      <c r="E364" s="336" t="s">
        <v>1865</v>
      </c>
      <c r="F364" s="209" t="s">
        <v>1866</v>
      </c>
      <c r="G364" s="225">
        <v>15</v>
      </c>
      <c r="H364" s="211">
        <f t="shared" si="3"/>
        <v>5</v>
      </c>
      <c r="I364" s="580" t="s">
        <v>1829</v>
      </c>
    </row>
    <row r="365" spans="1:9" s="217" customFormat="1" ht="179.25">
      <c r="A365" s="221" t="s">
        <v>1862</v>
      </c>
      <c r="B365" s="222" t="s">
        <v>227</v>
      </c>
      <c r="C365" s="209" t="s">
        <v>1863</v>
      </c>
      <c r="D365" s="209" t="s">
        <v>1867</v>
      </c>
      <c r="E365" s="249" t="s">
        <v>1868</v>
      </c>
      <c r="F365" s="209" t="s">
        <v>880</v>
      </c>
      <c r="G365" s="225">
        <v>50</v>
      </c>
      <c r="H365" s="211">
        <v>16.67</v>
      </c>
      <c r="I365" s="580" t="s">
        <v>1829</v>
      </c>
    </row>
    <row r="366" spans="1:9" s="217" customFormat="1" ht="409.5">
      <c r="A366" s="221" t="s">
        <v>1869</v>
      </c>
      <c r="B366" s="222" t="s">
        <v>227</v>
      </c>
      <c r="C366" s="209" t="s">
        <v>1870</v>
      </c>
      <c r="D366" s="209" t="s">
        <v>1871</v>
      </c>
      <c r="E366" s="249" t="s">
        <v>1872</v>
      </c>
      <c r="F366" s="209"/>
      <c r="G366" s="225">
        <v>15</v>
      </c>
      <c r="H366" s="211">
        <v>3.75</v>
      </c>
      <c r="I366" s="580" t="s">
        <v>1829</v>
      </c>
    </row>
    <row r="367" spans="1:9" s="217" customFormat="1" ht="179.25">
      <c r="A367" s="221" t="s">
        <v>1873</v>
      </c>
      <c r="B367" s="222" t="s">
        <v>227</v>
      </c>
      <c r="C367" s="209" t="s">
        <v>1874</v>
      </c>
      <c r="D367" s="209" t="s">
        <v>1875</v>
      </c>
      <c r="E367" s="249" t="s">
        <v>1876</v>
      </c>
      <c r="F367" s="209" t="s">
        <v>588</v>
      </c>
      <c r="G367" s="225">
        <v>15</v>
      </c>
      <c r="H367" s="211">
        <f>G367/3</f>
        <v>5</v>
      </c>
      <c r="I367" s="580" t="s">
        <v>1829</v>
      </c>
    </row>
    <row r="368" spans="1:9" s="217" customFormat="1" ht="179.25">
      <c r="A368" s="204" t="s">
        <v>1877</v>
      </c>
      <c r="B368" s="222" t="s">
        <v>227</v>
      </c>
      <c r="C368" s="209" t="s">
        <v>1878</v>
      </c>
      <c r="D368" s="209" t="s">
        <v>1879</v>
      </c>
      <c r="E368" s="249" t="s">
        <v>1880</v>
      </c>
      <c r="F368" s="209" t="s">
        <v>880</v>
      </c>
      <c r="G368" s="225">
        <v>50</v>
      </c>
      <c r="H368" s="211">
        <v>16.67</v>
      </c>
      <c r="I368" s="580" t="s">
        <v>1829</v>
      </c>
    </row>
    <row r="369" spans="1:9" s="217" customFormat="1" ht="261.75">
      <c r="A369" s="204" t="s">
        <v>1881</v>
      </c>
      <c r="B369" s="222" t="s">
        <v>227</v>
      </c>
      <c r="C369" s="209" t="s">
        <v>1882</v>
      </c>
      <c r="D369" s="209" t="s">
        <v>1883</v>
      </c>
      <c r="E369" s="249" t="s">
        <v>1884</v>
      </c>
      <c r="F369" s="209" t="s">
        <v>880</v>
      </c>
      <c r="G369" s="225">
        <v>50</v>
      </c>
      <c r="H369" s="211">
        <v>16.67</v>
      </c>
      <c r="I369" s="580" t="s">
        <v>1829</v>
      </c>
    </row>
    <row r="370" spans="1:9" s="217" customFormat="1" ht="151.5">
      <c r="A370" s="221" t="s">
        <v>1830</v>
      </c>
      <c r="B370" s="222" t="s">
        <v>227</v>
      </c>
      <c r="C370" s="221" t="s">
        <v>1831</v>
      </c>
      <c r="D370" s="209" t="s">
        <v>1832</v>
      </c>
      <c r="E370" s="209" t="s">
        <v>1833</v>
      </c>
      <c r="F370" s="209" t="s">
        <v>1834</v>
      </c>
      <c r="G370" s="225">
        <v>50</v>
      </c>
      <c r="H370" s="211">
        <v>16.67</v>
      </c>
      <c r="I370" s="580" t="s">
        <v>1889</v>
      </c>
    </row>
    <row r="371" spans="1:9" s="217" customFormat="1" ht="244.5">
      <c r="A371" s="221" t="s">
        <v>1830</v>
      </c>
      <c r="B371" s="222" t="s">
        <v>227</v>
      </c>
      <c r="C371" s="221" t="s">
        <v>1831</v>
      </c>
      <c r="D371" s="209" t="s">
        <v>1835</v>
      </c>
      <c r="E371" s="249" t="s">
        <v>1836</v>
      </c>
      <c r="F371" s="209" t="s">
        <v>1834</v>
      </c>
      <c r="G371" s="225">
        <v>50</v>
      </c>
      <c r="H371" s="211">
        <v>16.67</v>
      </c>
      <c r="I371" s="580" t="s">
        <v>1889</v>
      </c>
    </row>
    <row r="372" spans="1:9" s="217" customFormat="1" ht="244.5">
      <c r="A372" s="221" t="s">
        <v>1830</v>
      </c>
      <c r="B372" s="222" t="s">
        <v>227</v>
      </c>
      <c r="C372" s="221" t="s">
        <v>1831</v>
      </c>
      <c r="D372" s="209" t="s">
        <v>1837</v>
      </c>
      <c r="E372" s="249" t="s">
        <v>1838</v>
      </c>
      <c r="F372" s="209" t="s">
        <v>905</v>
      </c>
      <c r="G372" s="225">
        <v>50</v>
      </c>
      <c r="H372" s="211">
        <v>16.67</v>
      </c>
      <c r="I372" s="580" t="s">
        <v>1889</v>
      </c>
    </row>
    <row r="373" spans="1:9" s="217" customFormat="1" ht="244.5">
      <c r="A373" s="221" t="s">
        <v>1830</v>
      </c>
      <c r="B373" s="222" t="s">
        <v>227</v>
      </c>
      <c r="C373" s="221" t="s">
        <v>1831</v>
      </c>
      <c r="D373" s="209" t="s">
        <v>1839</v>
      </c>
      <c r="E373" s="249" t="s">
        <v>1840</v>
      </c>
      <c r="F373" s="209" t="s">
        <v>905</v>
      </c>
      <c r="G373" s="225">
        <v>50</v>
      </c>
      <c r="H373" s="211">
        <v>16.67</v>
      </c>
      <c r="I373" s="580" t="s">
        <v>1889</v>
      </c>
    </row>
    <row r="374" spans="1:9" s="217" customFormat="1" ht="244.5">
      <c r="A374" s="221" t="s">
        <v>1830</v>
      </c>
      <c r="B374" s="222" t="s">
        <v>227</v>
      </c>
      <c r="C374" s="221" t="s">
        <v>1831</v>
      </c>
      <c r="D374" s="209" t="s">
        <v>1841</v>
      </c>
      <c r="E374" s="249" t="s">
        <v>1842</v>
      </c>
      <c r="F374" s="209" t="s">
        <v>905</v>
      </c>
      <c r="G374" s="225">
        <v>50</v>
      </c>
      <c r="H374" s="211">
        <v>16.67</v>
      </c>
      <c r="I374" s="580" t="s">
        <v>1889</v>
      </c>
    </row>
    <row r="375" spans="1:9" ht="244.5">
      <c r="A375" s="221" t="s">
        <v>1830</v>
      </c>
      <c r="B375" s="222" t="s">
        <v>227</v>
      </c>
      <c r="C375" s="221" t="s">
        <v>1831</v>
      </c>
      <c r="D375" s="209" t="s">
        <v>1843</v>
      </c>
      <c r="E375" s="249" t="s">
        <v>1844</v>
      </c>
      <c r="F375" s="209" t="s">
        <v>905</v>
      </c>
      <c r="G375" s="225">
        <v>50</v>
      </c>
      <c r="H375" s="211">
        <v>16.67</v>
      </c>
      <c r="I375" s="580" t="s">
        <v>1889</v>
      </c>
    </row>
    <row r="376" spans="1:9" ht="258.75">
      <c r="A376" s="221" t="s">
        <v>1830</v>
      </c>
      <c r="B376" s="222" t="s">
        <v>227</v>
      </c>
      <c r="C376" s="221" t="s">
        <v>1831</v>
      </c>
      <c r="D376" s="209" t="s">
        <v>1845</v>
      </c>
      <c r="E376" s="249" t="s">
        <v>1846</v>
      </c>
      <c r="F376" s="209" t="s">
        <v>905</v>
      </c>
      <c r="G376" s="225">
        <v>50</v>
      </c>
      <c r="H376" s="211">
        <v>16.67</v>
      </c>
      <c r="I376" s="580" t="s">
        <v>1889</v>
      </c>
    </row>
    <row r="377" spans="1:9" s="217" customFormat="1" ht="289.5">
      <c r="A377" s="221" t="s">
        <v>1830</v>
      </c>
      <c r="B377" s="222" t="s">
        <v>227</v>
      </c>
      <c r="C377" s="221" t="s">
        <v>1831</v>
      </c>
      <c r="D377" s="209" t="s">
        <v>1847</v>
      </c>
      <c r="E377" s="249" t="s">
        <v>1848</v>
      </c>
      <c r="F377" s="220" t="s">
        <v>1849</v>
      </c>
      <c r="G377" s="225">
        <v>15</v>
      </c>
      <c r="H377" s="211">
        <f aca="true" t="shared" si="4" ref="H377:H385">G377/3</f>
        <v>5</v>
      </c>
      <c r="I377" s="580" t="s">
        <v>1889</v>
      </c>
    </row>
    <row r="378" spans="1:9" s="217" customFormat="1" ht="123.75">
      <c r="A378" s="221" t="s">
        <v>1830</v>
      </c>
      <c r="B378" s="222" t="s">
        <v>227</v>
      </c>
      <c r="C378" s="221" t="s">
        <v>1831</v>
      </c>
      <c r="D378" s="209" t="s">
        <v>1850</v>
      </c>
      <c r="E378" s="249" t="s">
        <v>1851</v>
      </c>
      <c r="F378" s="209" t="s">
        <v>1852</v>
      </c>
      <c r="G378" s="225">
        <v>15</v>
      </c>
      <c r="H378" s="211">
        <f t="shared" si="4"/>
        <v>5</v>
      </c>
      <c r="I378" s="580" t="s">
        <v>1889</v>
      </c>
    </row>
    <row r="379" spans="1:9" s="217" customFormat="1" ht="129">
      <c r="A379" s="221" t="s">
        <v>1830</v>
      </c>
      <c r="B379" s="222" t="s">
        <v>227</v>
      </c>
      <c r="C379" s="221" t="s">
        <v>1831</v>
      </c>
      <c r="D379" s="209" t="s">
        <v>1853</v>
      </c>
      <c r="E379" s="249" t="s">
        <v>1854</v>
      </c>
      <c r="F379" s="209" t="s">
        <v>1855</v>
      </c>
      <c r="G379" s="225">
        <v>15</v>
      </c>
      <c r="H379" s="211">
        <f t="shared" si="4"/>
        <v>5</v>
      </c>
      <c r="I379" s="580" t="s">
        <v>1889</v>
      </c>
    </row>
    <row r="380" spans="1:9" s="217" customFormat="1" ht="207">
      <c r="A380" s="221" t="s">
        <v>1830</v>
      </c>
      <c r="B380" s="222" t="s">
        <v>227</v>
      </c>
      <c r="C380" s="221" t="s">
        <v>1831</v>
      </c>
      <c r="D380" s="209" t="s">
        <v>1856</v>
      </c>
      <c r="E380" s="249" t="s">
        <v>1857</v>
      </c>
      <c r="F380" s="209" t="s">
        <v>1858</v>
      </c>
      <c r="G380" s="225">
        <v>15</v>
      </c>
      <c r="H380" s="211">
        <f t="shared" si="4"/>
        <v>5</v>
      </c>
      <c r="I380" s="580" t="s">
        <v>1889</v>
      </c>
    </row>
    <row r="381" spans="1:9" s="217" customFormat="1" ht="138">
      <c r="A381" s="221" t="s">
        <v>1830</v>
      </c>
      <c r="B381" s="222" t="s">
        <v>227</v>
      </c>
      <c r="C381" s="221" t="s">
        <v>1831</v>
      </c>
      <c r="D381" s="209" t="s">
        <v>1859</v>
      </c>
      <c r="E381" s="249" t="s">
        <v>1860</v>
      </c>
      <c r="F381" s="209" t="s">
        <v>1861</v>
      </c>
      <c r="G381" s="225">
        <v>15</v>
      </c>
      <c r="H381" s="211">
        <f t="shared" si="4"/>
        <v>5</v>
      </c>
      <c r="I381" s="580" t="s">
        <v>1889</v>
      </c>
    </row>
    <row r="382" spans="1:9" s="217" customFormat="1" ht="138">
      <c r="A382" s="221" t="s">
        <v>1862</v>
      </c>
      <c r="B382" s="222" t="s">
        <v>227</v>
      </c>
      <c r="C382" s="209" t="s">
        <v>1863</v>
      </c>
      <c r="D382" s="209" t="s">
        <v>1864</v>
      </c>
      <c r="E382" s="336" t="s">
        <v>1865</v>
      </c>
      <c r="F382" s="209" t="s">
        <v>1866</v>
      </c>
      <c r="G382" s="225">
        <v>15</v>
      </c>
      <c r="H382" s="211">
        <f t="shared" si="4"/>
        <v>5</v>
      </c>
      <c r="I382" s="580" t="s">
        <v>1889</v>
      </c>
    </row>
    <row r="383" spans="1:9" s="217" customFormat="1" ht="179.25">
      <c r="A383" s="221" t="s">
        <v>1862</v>
      </c>
      <c r="B383" s="222" t="s">
        <v>227</v>
      </c>
      <c r="C383" s="209" t="s">
        <v>1863</v>
      </c>
      <c r="D383" s="209" t="s">
        <v>1867</v>
      </c>
      <c r="E383" s="249" t="s">
        <v>1868</v>
      </c>
      <c r="F383" s="209" t="s">
        <v>880</v>
      </c>
      <c r="G383" s="225">
        <v>50</v>
      </c>
      <c r="H383" s="211">
        <v>16.67</v>
      </c>
      <c r="I383" s="580" t="s">
        <v>1889</v>
      </c>
    </row>
    <row r="384" spans="1:9" s="217" customFormat="1" ht="409.5">
      <c r="A384" s="221" t="s">
        <v>1869</v>
      </c>
      <c r="B384" s="222" t="s">
        <v>227</v>
      </c>
      <c r="C384" s="209" t="s">
        <v>1870</v>
      </c>
      <c r="D384" s="209" t="s">
        <v>1871</v>
      </c>
      <c r="E384" s="249" t="s">
        <v>1872</v>
      </c>
      <c r="F384" s="209"/>
      <c r="G384" s="225">
        <v>15</v>
      </c>
      <c r="H384" s="211">
        <f t="shared" si="4"/>
        <v>5</v>
      </c>
      <c r="I384" s="580" t="s">
        <v>1889</v>
      </c>
    </row>
    <row r="385" spans="1:9" s="217" customFormat="1" ht="179.25">
      <c r="A385" s="221" t="s">
        <v>1873</v>
      </c>
      <c r="B385" s="222" t="s">
        <v>227</v>
      </c>
      <c r="C385" s="209" t="s">
        <v>1874</v>
      </c>
      <c r="D385" s="209" t="s">
        <v>1875</v>
      </c>
      <c r="E385" s="249" t="s">
        <v>1876</v>
      </c>
      <c r="F385" s="209" t="s">
        <v>588</v>
      </c>
      <c r="G385" s="225">
        <v>15</v>
      </c>
      <c r="H385" s="211">
        <f t="shared" si="4"/>
        <v>5</v>
      </c>
      <c r="I385" s="580" t="s">
        <v>1889</v>
      </c>
    </row>
    <row r="386" spans="1:9" s="217" customFormat="1" ht="151.5">
      <c r="A386" s="221" t="s">
        <v>1890</v>
      </c>
      <c r="B386" s="222" t="s">
        <v>227</v>
      </c>
      <c r="C386" s="209" t="s">
        <v>1891</v>
      </c>
      <c r="D386" s="209" t="s">
        <v>1892</v>
      </c>
      <c r="E386" s="249" t="s">
        <v>1893</v>
      </c>
      <c r="F386" s="209" t="s">
        <v>1894</v>
      </c>
      <c r="G386" s="225">
        <v>15</v>
      </c>
      <c r="H386" s="211">
        <f>G386/2</f>
        <v>7.5</v>
      </c>
      <c r="I386" s="580" t="s">
        <v>1889</v>
      </c>
    </row>
    <row r="387" spans="1:9" s="217" customFormat="1" ht="220.5">
      <c r="A387" s="221" t="s">
        <v>1895</v>
      </c>
      <c r="B387" s="222" t="s">
        <v>227</v>
      </c>
      <c r="C387" s="209" t="s">
        <v>1896</v>
      </c>
      <c r="D387" s="209" t="s">
        <v>1897</v>
      </c>
      <c r="E387" s="249" t="s">
        <v>1898</v>
      </c>
      <c r="F387" s="209" t="s">
        <v>1899</v>
      </c>
      <c r="G387" s="225">
        <v>50</v>
      </c>
      <c r="H387" s="211">
        <v>16.67</v>
      </c>
      <c r="I387" s="580" t="s">
        <v>1889</v>
      </c>
    </row>
    <row r="388" spans="1:9" s="217" customFormat="1" ht="179.25">
      <c r="A388" s="204" t="s">
        <v>1877</v>
      </c>
      <c r="B388" s="222" t="s">
        <v>227</v>
      </c>
      <c r="C388" s="209" t="s">
        <v>1878</v>
      </c>
      <c r="D388" s="209" t="s">
        <v>1879</v>
      </c>
      <c r="E388" s="249" t="s">
        <v>1880</v>
      </c>
      <c r="F388" s="209" t="s">
        <v>880</v>
      </c>
      <c r="G388" s="225">
        <v>50</v>
      </c>
      <c r="H388" s="211">
        <v>16.67</v>
      </c>
      <c r="I388" s="580" t="s">
        <v>1889</v>
      </c>
    </row>
    <row r="389" spans="1:9" s="217" customFormat="1" ht="261.75">
      <c r="A389" s="204" t="s">
        <v>1881</v>
      </c>
      <c r="B389" s="222" t="s">
        <v>227</v>
      </c>
      <c r="C389" s="209" t="s">
        <v>1882</v>
      </c>
      <c r="D389" s="209" t="s">
        <v>1883</v>
      </c>
      <c r="E389" s="249" t="s">
        <v>1884</v>
      </c>
      <c r="F389" s="209" t="s">
        <v>880</v>
      </c>
      <c r="G389" s="225">
        <v>50</v>
      </c>
      <c r="H389" s="211">
        <v>16.67</v>
      </c>
      <c r="I389" s="580" t="s">
        <v>1889</v>
      </c>
    </row>
    <row r="390" spans="1:9" s="217" customFormat="1" ht="330.75">
      <c r="A390" s="221" t="s">
        <v>1923</v>
      </c>
      <c r="B390" s="222" t="s">
        <v>227</v>
      </c>
      <c r="C390" s="209" t="s">
        <v>1924</v>
      </c>
      <c r="D390" s="222" t="s">
        <v>1925</v>
      </c>
      <c r="E390" s="249" t="s">
        <v>1926</v>
      </c>
      <c r="F390" s="249" t="s">
        <v>1927</v>
      </c>
      <c r="G390" s="225" t="s">
        <v>1928</v>
      </c>
      <c r="H390" s="211">
        <v>12.5</v>
      </c>
      <c r="I390" s="580" t="s">
        <v>1914</v>
      </c>
    </row>
    <row r="391" spans="1:9" s="217" customFormat="1" ht="207">
      <c r="A391" s="221" t="s">
        <v>1929</v>
      </c>
      <c r="B391" s="7" t="s">
        <v>227</v>
      </c>
      <c r="C391" s="209" t="s">
        <v>1930</v>
      </c>
      <c r="D391" s="209" t="s">
        <v>1931</v>
      </c>
      <c r="E391" s="249" t="s">
        <v>1932</v>
      </c>
      <c r="F391" s="338" t="s">
        <v>1933</v>
      </c>
      <c r="G391" s="225" t="s">
        <v>1934</v>
      </c>
      <c r="H391" s="211">
        <v>2.14</v>
      </c>
      <c r="I391" s="580" t="s">
        <v>1914</v>
      </c>
    </row>
    <row r="392" spans="1:9" s="217" customFormat="1" ht="207">
      <c r="A392" s="221" t="s">
        <v>1929</v>
      </c>
      <c r="B392" s="222" t="s">
        <v>227</v>
      </c>
      <c r="C392" s="209" t="s">
        <v>1930</v>
      </c>
      <c r="D392" s="2" t="s">
        <v>1935</v>
      </c>
      <c r="E392" s="249" t="s">
        <v>1179</v>
      </c>
      <c r="F392" s="249" t="s">
        <v>1936</v>
      </c>
      <c r="G392" s="225" t="s">
        <v>1937</v>
      </c>
      <c r="H392" s="211">
        <v>7.14</v>
      </c>
      <c r="I392" s="580" t="s">
        <v>1914</v>
      </c>
    </row>
    <row r="393" spans="1:9" s="217" customFormat="1" ht="192.75">
      <c r="A393" s="221" t="s">
        <v>1938</v>
      </c>
      <c r="B393" s="222" t="s">
        <v>227</v>
      </c>
      <c r="C393" s="209" t="s">
        <v>1939</v>
      </c>
      <c r="D393" s="222" t="s">
        <v>1940</v>
      </c>
      <c r="E393" s="249" t="s">
        <v>1941</v>
      </c>
      <c r="F393" s="249" t="s">
        <v>1942</v>
      </c>
      <c r="G393" s="225" t="s">
        <v>1943</v>
      </c>
      <c r="H393" s="211">
        <v>16.66</v>
      </c>
      <c r="I393" s="580" t="s">
        <v>1914</v>
      </c>
    </row>
    <row r="394" spans="1:9" s="217" customFormat="1" ht="179.25">
      <c r="A394" s="221" t="s">
        <v>1938</v>
      </c>
      <c r="B394" s="222" t="s">
        <v>804</v>
      </c>
      <c r="C394" s="209" t="s">
        <v>1939</v>
      </c>
      <c r="D394" s="222" t="s">
        <v>1944</v>
      </c>
      <c r="E394" s="249" t="s">
        <v>1945</v>
      </c>
      <c r="F394" s="249" t="s">
        <v>1945</v>
      </c>
      <c r="G394" s="225" t="s">
        <v>1946</v>
      </c>
      <c r="H394" s="211">
        <v>5</v>
      </c>
      <c r="I394" s="580" t="s">
        <v>1914</v>
      </c>
    </row>
    <row r="395" spans="1:9" s="217" customFormat="1" ht="151.5">
      <c r="A395" s="221" t="s">
        <v>1975</v>
      </c>
      <c r="B395" s="222" t="s">
        <v>227</v>
      </c>
      <c r="C395" s="209" t="s">
        <v>1976</v>
      </c>
      <c r="D395" s="209" t="s">
        <v>1977</v>
      </c>
      <c r="E395" s="209" t="s">
        <v>284</v>
      </c>
      <c r="F395" s="209" t="s">
        <v>1978</v>
      </c>
      <c r="G395" s="225">
        <v>50</v>
      </c>
      <c r="H395" s="211">
        <f>G395/4</f>
        <v>12.5</v>
      </c>
      <c r="I395" s="580" t="s">
        <v>1983</v>
      </c>
    </row>
    <row r="396" spans="1:9" s="217" customFormat="1" ht="158.25">
      <c r="A396" s="715" t="s">
        <v>1979</v>
      </c>
      <c r="B396" s="716" t="s">
        <v>227</v>
      </c>
      <c r="C396" s="717" t="s">
        <v>1980</v>
      </c>
      <c r="D396" s="717" t="s">
        <v>1981</v>
      </c>
      <c r="E396" s="718" t="s">
        <v>284</v>
      </c>
      <c r="F396" s="717" t="s">
        <v>1982</v>
      </c>
      <c r="G396" s="719">
        <v>15</v>
      </c>
      <c r="H396" s="720">
        <v>2.14</v>
      </c>
      <c r="I396" s="580" t="s">
        <v>1983</v>
      </c>
    </row>
    <row r="397" spans="1:9" s="217" customFormat="1" ht="138">
      <c r="A397" s="221" t="s">
        <v>322</v>
      </c>
      <c r="B397" s="222" t="s">
        <v>227</v>
      </c>
      <c r="C397" s="209" t="s">
        <v>323</v>
      </c>
      <c r="D397" s="209" t="s">
        <v>324</v>
      </c>
      <c r="E397" s="209" t="s">
        <v>284</v>
      </c>
      <c r="F397" s="209" t="s">
        <v>325</v>
      </c>
      <c r="G397" s="225">
        <v>50</v>
      </c>
      <c r="H397" s="211">
        <f>G397/2</f>
        <v>25</v>
      </c>
      <c r="I397" s="580" t="s">
        <v>1984</v>
      </c>
    </row>
    <row r="398" spans="1:9" s="217" customFormat="1" ht="110.25">
      <c r="A398" s="221" t="s">
        <v>341</v>
      </c>
      <c r="B398" s="222" t="s">
        <v>227</v>
      </c>
      <c r="C398" s="209" t="s">
        <v>342</v>
      </c>
      <c r="D398" s="209" t="s">
        <v>343</v>
      </c>
      <c r="E398" s="209" t="s">
        <v>284</v>
      </c>
      <c r="F398" s="209" t="s">
        <v>344</v>
      </c>
      <c r="G398" s="225">
        <v>15</v>
      </c>
      <c r="H398" s="211">
        <v>3.75</v>
      </c>
      <c r="I398" s="580" t="s">
        <v>1984</v>
      </c>
    </row>
    <row r="399" spans="1:9" s="217" customFormat="1" ht="151.5">
      <c r="A399" s="221" t="s">
        <v>1975</v>
      </c>
      <c r="B399" s="222" t="s">
        <v>227</v>
      </c>
      <c r="C399" s="209" t="s">
        <v>1976</v>
      </c>
      <c r="D399" s="209" t="s">
        <v>1977</v>
      </c>
      <c r="E399" s="209" t="s">
        <v>284</v>
      </c>
      <c r="F399" s="209" t="s">
        <v>1978</v>
      </c>
      <c r="G399" s="225">
        <v>50</v>
      </c>
      <c r="H399" s="211">
        <f>G399/4</f>
        <v>12.5</v>
      </c>
      <c r="I399" s="580" t="s">
        <v>1984</v>
      </c>
    </row>
    <row r="400" spans="1:9" s="217" customFormat="1" ht="276">
      <c r="A400" s="221" t="s">
        <v>538</v>
      </c>
      <c r="B400" s="222" t="s">
        <v>227</v>
      </c>
      <c r="C400" s="209" t="s">
        <v>539</v>
      </c>
      <c r="D400" s="209" t="s">
        <v>540</v>
      </c>
      <c r="E400" s="209" t="s">
        <v>541</v>
      </c>
      <c r="F400" s="209" t="s">
        <v>336</v>
      </c>
      <c r="G400" s="225">
        <v>50</v>
      </c>
      <c r="H400" s="211">
        <v>12.5</v>
      </c>
      <c r="I400" s="580" t="s">
        <v>1984</v>
      </c>
    </row>
    <row r="401" spans="1:9" s="217" customFormat="1" ht="165">
      <c r="A401" s="221" t="s">
        <v>1987</v>
      </c>
      <c r="B401" s="221" t="s">
        <v>227</v>
      </c>
      <c r="C401" s="221" t="s">
        <v>1988</v>
      </c>
      <c r="D401" s="221" t="s">
        <v>1989</v>
      </c>
      <c r="E401" s="221" t="s">
        <v>415</v>
      </c>
      <c r="F401" s="221" t="s">
        <v>336</v>
      </c>
      <c r="G401" s="225">
        <v>50</v>
      </c>
      <c r="H401" s="211">
        <v>12.5</v>
      </c>
      <c r="I401" s="580" t="s">
        <v>1984</v>
      </c>
    </row>
    <row r="402" spans="1:9" s="217" customFormat="1" ht="165">
      <c r="A402" s="221" t="s">
        <v>1987</v>
      </c>
      <c r="B402" s="221" t="s">
        <v>227</v>
      </c>
      <c r="C402" s="221" t="s">
        <v>1988</v>
      </c>
      <c r="D402" s="209" t="s">
        <v>1990</v>
      </c>
      <c r="E402" s="209" t="s">
        <v>546</v>
      </c>
      <c r="F402" s="209" t="s">
        <v>547</v>
      </c>
      <c r="G402" s="225">
        <v>15</v>
      </c>
      <c r="H402" s="211">
        <v>3.75</v>
      </c>
      <c r="I402" s="580" t="s">
        <v>1984</v>
      </c>
    </row>
    <row r="403" spans="1:9" s="217" customFormat="1" ht="138">
      <c r="A403" s="221" t="s">
        <v>326</v>
      </c>
      <c r="B403" s="222" t="s">
        <v>227</v>
      </c>
      <c r="C403" s="209" t="s">
        <v>327</v>
      </c>
      <c r="D403" s="209" t="s">
        <v>328</v>
      </c>
      <c r="E403" s="209" t="s">
        <v>284</v>
      </c>
      <c r="F403" s="209" t="s">
        <v>329</v>
      </c>
      <c r="G403" s="225">
        <v>50</v>
      </c>
      <c r="H403" s="211">
        <f>G403/4</f>
        <v>12.5</v>
      </c>
      <c r="I403" s="580" t="s">
        <v>1984</v>
      </c>
    </row>
    <row r="404" spans="1:9" s="217" customFormat="1" ht="123.75">
      <c r="A404" s="221" t="s">
        <v>326</v>
      </c>
      <c r="B404" s="222" t="s">
        <v>227</v>
      </c>
      <c r="C404" s="209" t="s">
        <v>330</v>
      </c>
      <c r="D404" s="209" t="s">
        <v>331</v>
      </c>
      <c r="E404" s="209" t="s">
        <v>332</v>
      </c>
      <c r="F404" s="209" t="s">
        <v>333</v>
      </c>
      <c r="G404" s="225">
        <v>15</v>
      </c>
      <c r="H404" s="211">
        <v>3.75</v>
      </c>
      <c r="I404" s="580" t="s">
        <v>1984</v>
      </c>
    </row>
    <row r="405" spans="1:9" s="217" customFormat="1" ht="220.5">
      <c r="A405" s="221" t="s">
        <v>326</v>
      </c>
      <c r="B405" s="222" t="s">
        <v>227</v>
      </c>
      <c r="C405" s="209" t="s">
        <v>330</v>
      </c>
      <c r="D405" s="209" t="s">
        <v>334</v>
      </c>
      <c r="E405" s="209" t="s">
        <v>335</v>
      </c>
      <c r="F405" s="209" t="s">
        <v>336</v>
      </c>
      <c r="G405" s="225">
        <v>50</v>
      </c>
      <c r="H405" s="211">
        <v>12.5</v>
      </c>
      <c r="I405" s="580" t="s">
        <v>1984</v>
      </c>
    </row>
    <row r="406" spans="1:9" s="217" customFormat="1" ht="179.25">
      <c r="A406" s="221" t="s">
        <v>1991</v>
      </c>
      <c r="B406" s="222" t="s">
        <v>227</v>
      </c>
      <c r="C406" s="209" t="s">
        <v>1992</v>
      </c>
      <c r="D406" s="209" t="s">
        <v>1993</v>
      </c>
      <c r="E406" s="209" t="s">
        <v>284</v>
      </c>
      <c r="F406" s="209" t="s">
        <v>1994</v>
      </c>
      <c r="G406" s="225">
        <v>50</v>
      </c>
      <c r="H406" s="211">
        <f>G406/5</f>
        <v>10</v>
      </c>
      <c r="I406" s="580" t="s">
        <v>1984</v>
      </c>
    </row>
    <row r="407" spans="1:9" s="217" customFormat="1" ht="123.75">
      <c r="A407" s="221" t="s">
        <v>1995</v>
      </c>
      <c r="B407" s="222" t="s">
        <v>227</v>
      </c>
      <c r="C407" s="209" t="s">
        <v>1980</v>
      </c>
      <c r="D407" s="209" t="s">
        <v>1981</v>
      </c>
      <c r="E407" s="209" t="s">
        <v>284</v>
      </c>
      <c r="F407" s="209" t="s">
        <v>1982</v>
      </c>
      <c r="G407" s="225">
        <v>15</v>
      </c>
      <c r="H407" s="211">
        <v>2.14</v>
      </c>
      <c r="I407" s="580" t="s">
        <v>1984</v>
      </c>
    </row>
    <row r="408" spans="1:9" s="217" customFormat="1" ht="151.5">
      <c r="A408" s="221" t="s">
        <v>1996</v>
      </c>
      <c r="B408" s="222" t="s">
        <v>227</v>
      </c>
      <c r="C408" s="209" t="s">
        <v>1997</v>
      </c>
      <c r="D408" s="209" t="s">
        <v>1998</v>
      </c>
      <c r="E408" s="209" t="s">
        <v>602</v>
      </c>
      <c r="F408" s="209" t="s">
        <v>336</v>
      </c>
      <c r="G408" s="225">
        <v>50</v>
      </c>
      <c r="H408" s="211">
        <v>50</v>
      </c>
      <c r="I408" s="580" t="s">
        <v>1984</v>
      </c>
    </row>
    <row r="409" spans="1:9" s="217" customFormat="1" ht="138">
      <c r="A409" s="221" t="s">
        <v>1996</v>
      </c>
      <c r="B409" s="222" t="s">
        <v>227</v>
      </c>
      <c r="C409" s="209" t="s">
        <v>1997</v>
      </c>
      <c r="D409" s="209" t="s">
        <v>1999</v>
      </c>
      <c r="E409" s="209" t="s">
        <v>2000</v>
      </c>
      <c r="F409" s="209" t="s">
        <v>2001</v>
      </c>
      <c r="G409" s="225">
        <v>15</v>
      </c>
      <c r="H409" s="211">
        <v>15</v>
      </c>
      <c r="I409" s="580" t="s">
        <v>1984</v>
      </c>
    </row>
    <row r="410" spans="1:9" s="217" customFormat="1" ht="317.25">
      <c r="A410" s="221" t="s">
        <v>2002</v>
      </c>
      <c r="B410" s="222" t="s">
        <v>227</v>
      </c>
      <c r="C410" s="209" t="s">
        <v>2003</v>
      </c>
      <c r="D410" s="209" t="s">
        <v>2004</v>
      </c>
      <c r="E410" s="209" t="s">
        <v>2005</v>
      </c>
      <c r="F410" s="209" t="s">
        <v>2001</v>
      </c>
      <c r="G410" s="225">
        <v>15</v>
      </c>
      <c r="H410" s="211">
        <v>7.5</v>
      </c>
      <c r="I410" s="580" t="s">
        <v>1984</v>
      </c>
    </row>
    <row r="411" spans="1:9" s="217" customFormat="1" ht="220.5">
      <c r="A411" s="221" t="s">
        <v>2006</v>
      </c>
      <c r="B411" s="222" t="s">
        <v>227</v>
      </c>
      <c r="C411" s="209" t="s">
        <v>2007</v>
      </c>
      <c r="D411" s="209" t="s">
        <v>2008</v>
      </c>
      <c r="E411" s="209" t="s">
        <v>2009</v>
      </c>
      <c r="F411" s="209" t="s">
        <v>2001</v>
      </c>
      <c r="G411" s="225">
        <v>15</v>
      </c>
      <c r="H411" s="211">
        <v>2.5</v>
      </c>
      <c r="I411" s="580" t="s">
        <v>1984</v>
      </c>
    </row>
    <row r="412" spans="1:9" s="217" customFormat="1" ht="192.75">
      <c r="A412" s="221" t="s">
        <v>2010</v>
      </c>
      <c r="B412" s="222" t="s">
        <v>227</v>
      </c>
      <c r="C412" s="209" t="s">
        <v>2011</v>
      </c>
      <c r="D412" s="209" t="s">
        <v>2012</v>
      </c>
      <c r="E412" s="209" t="s">
        <v>284</v>
      </c>
      <c r="F412" s="209" t="s">
        <v>2013</v>
      </c>
      <c r="G412" s="225">
        <v>50</v>
      </c>
      <c r="H412" s="211">
        <v>8.33</v>
      </c>
      <c r="I412" s="580" t="s">
        <v>1984</v>
      </c>
    </row>
    <row r="413" spans="1:9" s="217" customFormat="1" ht="151.5">
      <c r="A413" s="221" t="s">
        <v>2010</v>
      </c>
      <c r="B413" s="222" t="s">
        <v>227</v>
      </c>
      <c r="C413" s="209" t="s">
        <v>2011</v>
      </c>
      <c r="D413" s="209" t="s">
        <v>2014</v>
      </c>
      <c r="E413" s="209" t="s">
        <v>485</v>
      </c>
      <c r="F413" s="209" t="s">
        <v>2015</v>
      </c>
      <c r="G413" s="225">
        <v>15</v>
      </c>
      <c r="H413" s="211">
        <v>2.5</v>
      </c>
      <c r="I413" s="580" t="s">
        <v>1984</v>
      </c>
    </row>
    <row r="414" spans="1:9" s="217" customFormat="1" ht="110.25">
      <c r="A414" s="221" t="s">
        <v>2010</v>
      </c>
      <c r="B414" s="222" t="s">
        <v>227</v>
      </c>
      <c r="C414" s="209" t="s">
        <v>2011</v>
      </c>
      <c r="D414" s="209" t="s">
        <v>2016</v>
      </c>
      <c r="E414" s="209" t="s">
        <v>2017</v>
      </c>
      <c r="F414" s="209" t="s">
        <v>2015</v>
      </c>
      <c r="G414" s="225">
        <v>15</v>
      </c>
      <c r="H414" s="211">
        <v>2.5</v>
      </c>
      <c r="I414" s="580" t="s">
        <v>1984</v>
      </c>
    </row>
    <row r="415" spans="1:9" s="217" customFormat="1" ht="151.5">
      <c r="A415" s="557" t="s">
        <v>2026</v>
      </c>
      <c r="B415" s="731" t="s">
        <v>227</v>
      </c>
      <c r="C415" s="732" t="s">
        <v>2034</v>
      </c>
      <c r="D415" s="733" t="s">
        <v>2035</v>
      </c>
      <c r="E415" s="734" t="s">
        <v>2036</v>
      </c>
      <c r="F415" s="657" t="s">
        <v>336</v>
      </c>
      <c r="G415" s="735">
        <v>50</v>
      </c>
      <c r="H415" s="736">
        <v>50</v>
      </c>
      <c r="I415" s="580" t="s">
        <v>2026</v>
      </c>
    </row>
    <row r="416" spans="1:9" s="217" customFormat="1" ht="151.5">
      <c r="A416" s="542" t="s">
        <v>2026</v>
      </c>
      <c r="B416" s="538" t="s">
        <v>227</v>
      </c>
      <c r="C416" s="543" t="s">
        <v>2037</v>
      </c>
      <c r="D416" s="543" t="s">
        <v>2038</v>
      </c>
      <c r="E416" s="737" t="s">
        <v>2039</v>
      </c>
      <c r="F416" s="543" t="s">
        <v>336</v>
      </c>
      <c r="G416" s="553">
        <v>50</v>
      </c>
      <c r="H416" s="618">
        <v>50</v>
      </c>
      <c r="I416" s="580" t="s">
        <v>2026</v>
      </c>
    </row>
    <row r="417" spans="1:9" s="217" customFormat="1" ht="218.25">
      <c r="A417" s="221" t="s">
        <v>2052</v>
      </c>
      <c r="B417" s="222" t="s">
        <v>227</v>
      </c>
      <c r="C417" s="746" t="s">
        <v>2053</v>
      </c>
      <c r="D417" s="746" t="s">
        <v>2054</v>
      </c>
      <c r="E417" s="747" t="s">
        <v>2055</v>
      </c>
      <c r="F417" s="748" t="s">
        <v>880</v>
      </c>
      <c r="G417" s="225">
        <v>50</v>
      </c>
      <c r="H417" s="211">
        <v>50</v>
      </c>
      <c r="I417" s="580" t="s">
        <v>2051</v>
      </c>
    </row>
    <row r="418" spans="1:9" s="217" customFormat="1" ht="207">
      <c r="A418" s="221" t="s">
        <v>2052</v>
      </c>
      <c r="B418" s="222" t="s">
        <v>227</v>
      </c>
      <c r="C418" s="746" t="s">
        <v>2053</v>
      </c>
      <c r="D418" s="749" t="s">
        <v>2056</v>
      </c>
      <c r="E418" s="750" t="s">
        <v>2057</v>
      </c>
      <c r="F418" s="748" t="s">
        <v>1616</v>
      </c>
      <c r="G418" s="225">
        <v>50</v>
      </c>
      <c r="H418" s="211">
        <v>50</v>
      </c>
      <c r="I418" s="580" t="s">
        <v>2051</v>
      </c>
    </row>
    <row r="419" spans="1:9" s="217" customFormat="1" ht="108.75">
      <c r="A419" s="221" t="s">
        <v>2052</v>
      </c>
      <c r="B419" s="222" t="s">
        <v>227</v>
      </c>
      <c r="C419" s="746" t="s">
        <v>2053</v>
      </c>
      <c r="D419" s="751" t="s">
        <v>2058</v>
      </c>
      <c r="E419" s="748" t="s">
        <v>2059</v>
      </c>
      <c r="F419" s="748" t="s">
        <v>880</v>
      </c>
      <c r="G419" s="225">
        <v>50</v>
      </c>
      <c r="H419" s="211">
        <v>50</v>
      </c>
      <c r="I419" s="580" t="s">
        <v>2051</v>
      </c>
    </row>
    <row r="420" spans="1:9" s="217" customFormat="1" ht="114">
      <c r="A420" s="221" t="s">
        <v>2052</v>
      </c>
      <c r="B420" s="222" t="s">
        <v>227</v>
      </c>
      <c r="C420" s="752" t="s">
        <v>2060</v>
      </c>
      <c r="D420" s="751" t="s">
        <v>2061</v>
      </c>
      <c r="E420" s="209" t="s">
        <v>2062</v>
      </c>
      <c r="F420" s="209" t="s">
        <v>2063</v>
      </c>
      <c r="G420" s="225">
        <v>50</v>
      </c>
      <c r="H420" s="211">
        <v>50</v>
      </c>
      <c r="I420" s="580" t="s">
        <v>2051</v>
      </c>
    </row>
    <row r="421" spans="1:9" s="217" customFormat="1" ht="110.25">
      <c r="A421" s="766" t="s">
        <v>2089</v>
      </c>
      <c r="B421" s="324" t="s">
        <v>227</v>
      </c>
      <c r="C421" s="767" t="s">
        <v>2090</v>
      </c>
      <c r="D421" s="304" t="s">
        <v>2091</v>
      </c>
      <c r="E421" s="304" t="s">
        <v>2092</v>
      </c>
      <c r="F421" s="768" t="s">
        <v>2093</v>
      </c>
      <c r="G421" s="769">
        <v>50</v>
      </c>
      <c r="H421" s="401">
        <v>12.5</v>
      </c>
      <c r="I421" s="580" t="s">
        <v>2073</v>
      </c>
    </row>
    <row r="422" spans="1:9" s="217" customFormat="1" ht="358.5">
      <c r="A422" s="324" t="s">
        <v>2094</v>
      </c>
      <c r="B422" s="324" t="s">
        <v>227</v>
      </c>
      <c r="C422" s="770" t="s">
        <v>2095</v>
      </c>
      <c r="D422" s="771" t="s">
        <v>2096</v>
      </c>
      <c r="E422" s="772" t="s">
        <v>2097</v>
      </c>
      <c r="F422" s="772" t="s">
        <v>2098</v>
      </c>
      <c r="G422" s="465">
        <v>50</v>
      </c>
      <c r="H422" s="401">
        <v>16.66</v>
      </c>
      <c r="I422" s="580" t="s">
        <v>2073</v>
      </c>
    </row>
    <row r="423" spans="1:9" s="217" customFormat="1" ht="179.25">
      <c r="A423" s="324" t="s">
        <v>2094</v>
      </c>
      <c r="B423" s="324" t="s">
        <v>227</v>
      </c>
      <c r="C423" s="773" t="s">
        <v>2099</v>
      </c>
      <c r="D423" s="774" t="s">
        <v>2100</v>
      </c>
      <c r="E423" s="775" t="s">
        <v>2101</v>
      </c>
      <c r="F423" s="776" t="s">
        <v>2101</v>
      </c>
      <c r="G423" s="777">
        <v>15</v>
      </c>
      <c r="H423" s="401">
        <v>5</v>
      </c>
      <c r="I423" s="580" t="s">
        <v>2073</v>
      </c>
    </row>
    <row r="424" spans="1:9" s="217" customFormat="1" ht="82.5">
      <c r="A424" s="324" t="s">
        <v>2102</v>
      </c>
      <c r="B424" s="778" t="s">
        <v>227</v>
      </c>
      <c r="C424" s="779" t="s">
        <v>2103</v>
      </c>
      <c r="D424" s="322" t="s">
        <v>2104</v>
      </c>
      <c r="E424" s="780" t="s">
        <v>2105</v>
      </c>
      <c r="F424" s="776" t="s">
        <v>2106</v>
      </c>
      <c r="G424" s="465">
        <v>15</v>
      </c>
      <c r="H424" s="401">
        <v>7.5</v>
      </c>
      <c r="I424" s="580" t="s">
        <v>2073</v>
      </c>
    </row>
    <row r="425" spans="1:9" s="217" customFormat="1" ht="138">
      <c r="A425" s="324" t="s">
        <v>2102</v>
      </c>
      <c r="B425" s="324" t="s">
        <v>227</v>
      </c>
      <c r="C425" s="781" t="s">
        <v>2107</v>
      </c>
      <c r="D425" s="782" t="s">
        <v>2108</v>
      </c>
      <c r="E425" s="783" t="s">
        <v>2109</v>
      </c>
      <c r="F425" s="784" t="s">
        <v>2110</v>
      </c>
      <c r="G425" s="785">
        <v>15</v>
      </c>
      <c r="H425" s="786">
        <v>7.5</v>
      </c>
      <c r="I425" s="580" t="s">
        <v>2073</v>
      </c>
    </row>
    <row r="426" spans="1:9" s="217" customFormat="1" ht="179.25">
      <c r="A426" s="324" t="s">
        <v>2102</v>
      </c>
      <c r="B426" s="324" t="s">
        <v>227</v>
      </c>
      <c r="C426" s="767" t="s">
        <v>2107</v>
      </c>
      <c r="D426" s="787" t="s">
        <v>2111</v>
      </c>
      <c r="E426" s="788" t="s">
        <v>2112</v>
      </c>
      <c r="F426" s="789" t="s">
        <v>2113</v>
      </c>
      <c r="G426" s="769">
        <v>15</v>
      </c>
      <c r="H426" s="790">
        <v>7.5</v>
      </c>
      <c r="I426" s="580" t="s">
        <v>2073</v>
      </c>
    </row>
    <row r="427" spans="1:9" s="217" customFormat="1" ht="138">
      <c r="A427" s="324" t="s">
        <v>2102</v>
      </c>
      <c r="B427" s="324" t="s">
        <v>227</v>
      </c>
      <c r="C427" s="767" t="s">
        <v>2107</v>
      </c>
      <c r="D427" s="421" t="s">
        <v>2114</v>
      </c>
      <c r="E427" s="759" t="s">
        <v>2115</v>
      </c>
      <c r="F427" s="784" t="s">
        <v>2116</v>
      </c>
      <c r="G427" s="791">
        <v>15</v>
      </c>
      <c r="H427" s="790">
        <v>7.5</v>
      </c>
      <c r="I427" s="580" t="s">
        <v>2073</v>
      </c>
    </row>
    <row r="428" spans="1:9" s="217" customFormat="1" ht="207">
      <c r="A428" s="221" t="s">
        <v>2149</v>
      </c>
      <c r="B428" s="222" t="s">
        <v>227</v>
      </c>
      <c r="C428" s="209" t="s">
        <v>2152</v>
      </c>
      <c r="D428" s="209" t="s">
        <v>2153</v>
      </c>
      <c r="E428" s="249" t="s">
        <v>2154</v>
      </c>
      <c r="F428" s="209" t="s">
        <v>595</v>
      </c>
      <c r="G428" s="225">
        <v>50</v>
      </c>
      <c r="H428" s="211">
        <v>50</v>
      </c>
      <c r="I428" s="580" t="s">
        <v>2147</v>
      </c>
    </row>
    <row r="429" spans="1:9" s="217" customFormat="1" ht="132">
      <c r="A429" s="480" t="s">
        <v>674</v>
      </c>
      <c r="B429" s="352" t="s">
        <v>227</v>
      </c>
      <c r="C429" s="507" t="s">
        <v>2230</v>
      </c>
      <c r="D429" s="480" t="s">
        <v>676</v>
      </c>
      <c r="E429" s="508" t="s">
        <v>677</v>
      </c>
      <c r="F429" s="814" t="s">
        <v>2231</v>
      </c>
      <c r="G429" s="356">
        <v>15</v>
      </c>
      <c r="H429" s="357">
        <v>2.5</v>
      </c>
      <c r="I429" s="580" t="s">
        <v>2173</v>
      </c>
    </row>
    <row r="430" spans="1:9" s="217" customFormat="1" ht="71.25">
      <c r="A430" s="480" t="s">
        <v>681</v>
      </c>
      <c r="B430" s="352" t="s">
        <v>227</v>
      </c>
      <c r="C430" s="507" t="s">
        <v>682</v>
      </c>
      <c r="D430" s="509" t="s">
        <v>683</v>
      </c>
      <c r="E430" s="429" t="s">
        <v>684</v>
      </c>
      <c r="F430" s="359" t="s">
        <v>2232</v>
      </c>
      <c r="G430" s="356">
        <v>50</v>
      </c>
      <c r="H430" s="357">
        <v>10</v>
      </c>
      <c r="I430" s="580" t="s">
        <v>2173</v>
      </c>
    </row>
    <row r="431" spans="1:9" s="217" customFormat="1" ht="216">
      <c r="A431" s="815" t="s">
        <v>2233</v>
      </c>
      <c r="B431" s="352" t="s">
        <v>227</v>
      </c>
      <c r="C431" s="816" t="s">
        <v>2234</v>
      </c>
      <c r="D431" s="817" t="s">
        <v>2235</v>
      </c>
      <c r="E431" s="258" t="s">
        <v>737</v>
      </c>
      <c r="F431" s="359" t="s">
        <v>2236</v>
      </c>
      <c r="G431" s="356">
        <v>50</v>
      </c>
      <c r="H431" s="357">
        <v>8.33</v>
      </c>
      <c r="I431" s="580" t="s">
        <v>2173</v>
      </c>
    </row>
    <row r="432" spans="1:9" s="217" customFormat="1" ht="210.75">
      <c r="A432" s="278" t="s">
        <v>2237</v>
      </c>
      <c r="B432" s="818" t="s">
        <v>227</v>
      </c>
      <c r="C432" s="722" t="s">
        <v>2238</v>
      </c>
      <c r="D432" s="818" t="s">
        <v>2239</v>
      </c>
      <c r="E432" s="249" t="s">
        <v>2240</v>
      </c>
      <c r="F432" s="722" t="s">
        <v>2241</v>
      </c>
      <c r="G432" s="819">
        <v>50</v>
      </c>
      <c r="H432" s="820">
        <v>16.67</v>
      </c>
      <c r="I432" s="580" t="s">
        <v>2173</v>
      </c>
    </row>
    <row r="433" spans="1:9" s="217" customFormat="1" ht="165">
      <c r="A433" s="221" t="s">
        <v>2242</v>
      </c>
      <c r="B433" s="222" t="s">
        <v>227</v>
      </c>
      <c r="C433" s="209" t="s">
        <v>2243</v>
      </c>
      <c r="D433" s="209" t="s">
        <v>2244</v>
      </c>
      <c r="E433" s="249" t="s">
        <v>2245</v>
      </c>
      <c r="F433" s="209" t="s">
        <v>2246</v>
      </c>
      <c r="G433" s="797">
        <v>50</v>
      </c>
      <c r="H433" s="226">
        <v>12.5</v>
      </c>
      <c r="I433" s="580" t="s">
        <v>2173</v>
      </c>
    </row>
    <row r="434" spans="1:9" s="217" customFormat="1" ht="388.5">
      <c r="A434" s="221" t="s">
        <v>2242</v>
      </c>
      <c r="B434" s="222" t="s">
        <v>227</v>
      </c>
      <c r="C434" s="209" t="s">
        <v>2243</v>
      </c>
      <c r="D434" s="209" t="s">
        <v>2247</v>
      </c>
      <c r="E434" s="249" t="s">
        <v>2248</v>
      </c>
      <c r="F434" s="209" t="s">
        <v>2249</v>
      </c>
      <c r="G434" s="797">
        <v>50</v>
      </c>
      <c r="H434" s="226">
        <v>12.5</v>
      </c>
      <c r="I434" s="580" t="s">
        <v>2173</v>
      </c>
    </row>
    <row r="435" spans="1:9" s="217" customFormat="1" ht="138">
      <c r="A435" s="799" t="s">
        <v>2250</v>
      </c>
      <c r="B435" s="222" t="s">
        <v>227</v>
      </c>
      <c r="C435" s="209" t="s">
        <v>2251</v>
      </c>
      <c r="D435" s="209" t="s">
        <v>2252</v>
      </c>
      <c r="E435" s="249" t="s">
        <v>2253</v>
      </c>
      <c r="F435" s="821" t="s">
        <v>2254</v>
      </c>
      <c r="G435" s="797">
        <v>15</v>
      </c>
      <c r="H435" s="226">
        <v>5</v>
      </c>
      <c r="I435" s="580" t="s">
        <v>2173</v>
      </c>
    </row>
    <row r="436" spans="1:9" s="217" customFormat="1" ht="165">
      <c r="A436" s="221" t="s">
        <v>2255</v>
      </c>
      <c r="B436" s="222" t="s">
        <v>227</v>
      </c>
      <c r="C436" s="209" t="s">
        <v>2256</v>
      </c>
      <c r="D436" s="209" t="s">
        <v>2257</v>
      </c>
      <c r="E436" s="249" t="s">
        <v>2258</v>
      </c>
      <c r="F436" s="209" t="s">
        <v>2259</v>
      </c>
      <c r="G436" s="797">
        <v>50</v>
      </c>
      <c r="H436" s="226">
        <v>50</v>
      </c>
      <c r="I436" s="580" t="s">
        <v>2173</v>
      </c>
    </row>
    <row r="437" spans="1:9" s="217" customFormat="1" ht="165">
      <c r="A437" s="799" t="s">
        <v>2260</v>
      </c>
      <c r="B437" s="222" t="s">
        <v>227</v>
      </c>
      <c r="C437" s="799" t="s">
        <v>2261</v>
      </c>
      <c r="D437" s="209" t="s">
        <v>2262</v>
      </c>
      <c r="E437" s="249" t="s">
        <v>727</v>
      </c>
      <c r="F437" s="799" t="s">
        <v>2263</v>
      </c>
      <c r="G437" s="797">
        <v>15</v>
      </c>
      <c r="H437" s="226">
        <v>15</v>
      </c>
      <c r="I437" s="580" t="s">
        <v>2173</v>
      </c>
    </row>
    <row r="438" spans="1:9" s="217" customFormat="1" ht="207">
      <c r="A438" s="799" t="s">
        <v>2260</v>
      </c>
      <c r="B438" s="222" t="s">
        <v>227</v>
      </c>
      <c r="C438" s="799" t="s">
        <v>2261</v>
      </c>
      <c r="D438" s="209" t="s">
        <v>2264</v>
      </c>
      <c r="E438" s="822" t="s">
        <v>2265</v>
      </c>
      <c r="F438" s="389" t="s">
        <v>2266</v>
      </c>
      <c r="G438" s="797">
        <v>50</v>
      </c>
      <c r="H438" s="226">
        <v>50</v>
      </c>
      <c r="I438" s="580" t="s">
        <v>2173</v>
      </c>
    </row>
    <row r="439" spans="1:9" s="217" customFormat="1" ht="261.75">
      <c r="A439" s="799" t="s">
        <v>2267</v>
      </c>
      <c r="B439" s="222" t="s">
        <v>227</v>
      </c>
      <c r="C439" s="799" t="s">
        <v>2268</v>
      </c>
      <c r="D439" s="209" t="s">
        <v>2269</v>
      </c>
      <c r="E439" s="822" t="s">
        <v>2270</v>
      </c>
      <c r="F439" s="823" t="s">
        <v>2271</v>
      </c>
      <c r="G439" s="797">
        <v>50</v>
      </c>
      <c r="H439" s="226">
        <v>50</v>
      </c>
      <c r="I439" s="580" t="s">
        <v>2173</v>
      </c>
    </row>
    <row r="440" spans="1:9" s="217" customFormat="1" ht="216">
      <c r="A440" s="824" t="s">
        <v>2272</v>
      </c>
      <c r="B440" s="222" t="s">
        <v>227</v>
      </c>
      <c r="C440" s="825" t="s">
        <v>2273</v>
      </c>
      <c r="D440" s="209" t="s">
        <v>2274</v>
      </c>
      <c r="E440" s="822" t="s">
        <v>2275</v>
      </c>
      <c r="F440" s="389" t="s">
        <v>2276</v>
      </c>
      <c r="G440" s="797">
        <v>50</v>
      </c>
      <c r="H440" s="226">
        <v>16.66</v>
      </c>
      <c r="I440" s="580" t="s">
        <v>2173</v>
      </c>
    </row>
    <row r="441" spans="1:9" s="217" customFormat="1" ht="179.25">
      <c r="A441" s="824" t="s">
        <v>2272</v>
      </c>
      <c r="B441" s="222" t="s">
        <v>227</v>
      </c>
      <c r="C441" s="825" t="s">
        <v>2273</v>
      </c>
      <c r="D441" s="209" t="s">
        <v>2277</v>
      </c>
      <c r="E441" s="249" t="s">
        <v>2278</v>
      </c>
      <c r="F441" s="389" t="s">
        <v>2276</v>
      </c>
      <c r="G441" s="797">
        <v>50</v>
      </c>
      <c r="H441" s="226">
        <v>16.66</v>
      </c>
      <c r="I441" s="580" t="s">
        <v>2173</v>
      </c>
    </row>
    <row r="442" spans="1:9" s="217" customFormat="1" ht="192.75">
      <c r="A442" s="824" t="s">
        <v>2272</v>
      </c>
      <c r="B442" s="222" t="s">
        <v>227</v>
      </c>
      <c r="C442" s="825" t="s">
        <v>2273</v>
      </c>
      <c r="D442" s="209" t="s">
        <v>2279</v>
      </c>
      <c r="E442" s="249" t="s">
        <v>2280</v>
      </c>
      <c r="F442" s="209" t="s">
        <v>2281</v>
      </c>
      <c r="G442" s="797">
        <v>50</v>
      </c>
      <c r="H442" s="226">
        <v>16.66</v>
      </c>
      <c r="I442" s="580" t="s">
        <v>2173</v>
      </c>
    </row>
    <row r="443" spans="1:9" s="217" customFormat="1" ht="202.5">
      <c r="A443" s="846" t="s">
        <v>2332</v>
      </c>
      <c r="B443" s="859" t="s">
        <v>227</v>
      </c>
      <c r="C443" s="848" t="s">
        <v>2333</v>
      </c>
      <c r="D443" s="846" t="s">
        <v>2334</v>
      </c>
      <c r="E443" s="822" t="s">
        <v>2335</v>
      </c>
      <c r="F443" s="209" t="s">
        <v>2336</v>
      </c>
      <c r="G443" s="225">
        <v>50</v>
      </c>
      <c r="H443" s="211">
        <v>7.14</v>
      </c>
      <c r="I443" s="580" t="s">
        <v>2307</v>
      </c>
    </row>
    <row r="444" spans="1:9" s="217" customFormat="1" ht="220.5">
      <c r="A444" s="842" t="s">
        <v>2337</v>
      </c>
      <c r="B444" s="860" t="s">
        <v>227</v>
      </c>
      <c r="C444" s="861" t="s">
        <v>2338</v>
      </c>
      <c r="D444" s="862" t="s">
        <v>2339</v>
      </c>
      <c r="E444" s="408" t="s">
        <v>2340</v>
      </c>
      <c r="F444" s="863" t="s">
        <v>2341</v>
      </c>
      <c r="G444" s="438">
        <v>50</v>
      </c>
      <c r="H444" s="229">
        <v>7.14</v>
      </c>
      <c r="I444" s="580" t="s">
        <v>2307</v>
      </c>
    </row>
    <row r="445" spans="1:9" s="217" customFormat="1" ht="207">
      <c r="A445" s="846" t="s">
        <v>2337</v>
      </c>
      <c r="B445" s="860" t="s">
        <v>227</v>
      </c>
      <c r="C445" s="861" t="s">
        <v>2338</v>
      </c>
      <c r="D445" s="848" t="s">
        <v>2342</v>
      </c>
      <c r="E445" s="844" t="s">
        <v>2343</v>
      </c>
      <c r="F445" s="864" t="s">
        <v>2344</v>
      </c>
      <c r="G445" s="225">
        <v>50</v>
      </c>
      <c r="H445" s="211">
        <v>7.14</v>
      </c>
      <c r="I445" s="580" t="s">
        <v>2307</v>
      </c>
    </row>
    <row r="446" spans="1:9" s="217" customFormat="1" ht="165">
      <c r="A446" s="842" t="s">
        <v>2337</v>
      </c>
      <c r="B446" s="860" t="s">
        <v>227</v>
      </c>
      <c r="C446" s="861" t="s">
        <v>2338</v>
      </c>
      <c r="D446" s="848" t="s">
        <v>2345</v>
      </c>
      <c r="E446" s="209" t="s">
        <v>2346</v>
      </c>
      <c r="F446" s="348" t="s">
        <v>2347</v>
      </c>
      <c r="G446" s="225">
        <v>50</v>
      </c>
      <c r="H446" s="211">
        <v>7.14</v>
      </c>
      <c r="I446" s="580" t="s">
        <v>2307</v>
      </c>
    </row>
    <row r="447" spans="1:9" s="217" customFormat="1" ht="202.5">
      <c r="A447" s="846" t="s">
        <v>2348</v>
      </c>
      <c r="B447" s="859" t="s">
        <v>227</v>
      </c>
      <c r="C447" s="848" t="s">
        <v>2349</v>
      </c>
      <c r="D447" s="865" t="s">
        <v>2350</v>
      </c>
      <c r="E447" s="258" t="s">
        <v>2351</v>
      </c>
      <c r="F447" s="258" t="s">
        <v>2352</v>
      </c>
      <c r="G447" s="225">
        <v>50</v>
      </c>
      <c r="H447" s="211">
        <v>10</v>
      </c>
      <c r="I447" s="580" t="s">
        <v>2307</v>
      </c>
    </row>
    <row r="448" spans="1:9" s="217" customFormat="1" ht="220.5">
      <c r="A448" s="846" t="s">
        <v>2348</v>
      </c>
      <c r="B448" s="859" t="s">
        <v>227</v>
      </c>
      <c r="C448" s="848" t="s">
        <v>2349</v>
      </c>
      <c r="D448" s="848" t="s">
        <v>2353</v>
      </c>
      <c r="E448" s="866" t="s">
        <v>2354</v>
      </c>
      <c r="F448" s="867" t="s">
        <v>2354</v>
      </c>
      <c r="G448" s="868">
        <v>15</v>
      </c>
      <c r="H448" s="869">
        <f>G448/5</f>
        <v>3</v>
      </c>
      <c r="I448" s="580" t="s">
        <v>2307</v>
      </c>
    </row>
    <row r="449" spans="1:9" s="217" customFormat="1" ht="192.75">
      <c r="A449" s="846" t="s">
        <v>2348</v>
      </c>
      <c r="B449" s="870" t="s">
        <v>227</v>
      </c>
      <c r="C449" s="871" t="s">
        <v>2349</v>
      </c>
      <c r="D449" s="872" t="s">
        <v>2355</v>
      </c>
      <c r="E449" s="249" t="s">
        <v>2356</v>
      </c>
      <c r="F449" s="873" t="s">
        <v>2357</v>
      </c>
      <c r="G449" s="868">
        <v>15</v>
      </c>
      <c r="H449" s="869">
        <f>G449/5</f>
        <v>3</v>
      </c>
      <c r="I449" s="580" t="s">
        <v>2307</v>
      </c>
    </row>
    <row r="450" spans="1:9" s="217" customFormat="1" ht="258.75">
      <c r="A450" s="847" t="s">
        <v>2358</v>
      </c>
      <c r="B450" s="860" t="s">
        <v>227</v>
      </c>
      <c r="C450" s="874" t="s">
        <v>2359</v>
      </c>
      <c r="D450" s="874" t="s">
        <v>2360</v>
      </c>
      <c r="E450" s="795" t="s">
        <v>2361</v>
      </c>
      <c r="F450" s="410" t="s">
        <v>2362</v>
      </c>
      <c r="G450" s="225">
        <v>50</v>
      </c>
      <c r="H450" s="211">
        <v>16.66</v>
      </c>
      <c r="I450" s="580" t="s">
        <v>2307</v>
      </c>
    </row>
    <row r="451" spans="1:9" s="217" customFormat="1" ht="230.25">
      <c r="A451" s="842" t="s">
        <v>2363</v>
      </c>
      <c r="B451" s="860" t="s">
        <v>227</v>
      </c>
      <c r="C451" s="875" t="s">
        <v>2364</v>
      </c>
      <c r="D451" s="875" t="s">
        <v>2365</v>
      </c>
      <c r="E451" s="258" t="s">
        <v>2366</v>
      </c>
      <c r="F451" s="258" t="s">
        <v>2366</v>
      </c>
      <c r="G451" s="225">
        <v>15</v>
      </c>
      <c r="H451" s="869">
        <v>3.75</v>
      </c>
      <c r="I451" s="580" t="s">
        <v>2307</v>
      </c>
    </row>
    <row r="452" spans="1:9" s="217" customFormat="1" ht="276">
      <c r="A452" s="846" t="s">
        <v>2367</v>
      </c>
      <c r="B452" s="859" t="s">
        <v>227</v>
      </c>
      <c r="C452" s="874" t="s">
        <v>2368</v>
      </c>
      <c r="D452" s="876" t="s">
        <v>2369</v>
      </c>
      <c r="E452" s="866" t="s">
        <v>2370</v>
      </c>
      <c r="F452" s="258" t="s">
        <v>2371</v>
      </c>
      <c r="G452" s="225">
        <v>50</v>
      </c>
      <c r="H452" s="211">
        <v>12.5</v>
      </c>
      <c r="I452" s="580" t="s">
        <v>2307</v>
      </c>
    </row>
    <row r="453" spans="1:9" s="217" customFormat="1" ht="186.75">
      <c r="A453" s="877" t="s">
        <v>2367</v>
      </c>
      <c r="B453" s="859" t="s">
        <v>227</v>
      </c>
      <c r="C453" s="877" t="s">
        <v>2368</v>
      </c>
      <c r="D453" s="878" t="s">
        <v>2372</v>
      </c>
      <c r="E453" s="844" t="s">
        <v>332</v>
      </c>
      <c r="F453" s="258" t="s">
        <v>2373</v>
      </c>
      <c r="G453" s="225">
        <v>50</v>
      </c>
      <c r="H453" s="211">
        <v>12.5</v>
      </c>
      <c r="I453" s="580" t="s">
        <v>2307</v>
      </c>
    </row>
    <row r="454" spans="1:9" s="217" customFormat="1" ht="158.25">
      <c r="A454" s="846" t="s">
        <v>2367</v>
      </c>
      <c r="B454" s="859" t="s">
        <v>227</v>
      </c>
      <c r="C454" s="846" t="s">
        <v>2368</v>
      </c>
      <c r="D454" s="878" t="s">
        <v>2374</v>
      </c>
      <c r="E454" s="410" t="s">
        <v>2375</v>
      </c>
      <c r="F454" s="348" t="s">
        <v>2376</v>
      </c>
      <c r="G454" s="225">
        <v>50</v>
      </c>
      <c r="H454" s="211">
        <v>12.5</v>
      </c>
      <c r="I454" s="580" t="s">
        <v>2307</v>
      </c>
    </row>
    <row r="455" spans="1:9" s="217" customFormat="1" ht="201">
      <c r="A455" s="846" t="s">
        <v>2377</v>
      </c>
      <c r="B455" s="859" t="s">
        <v>227</v>
      </c>
      <c r="C455" s="879" t="s">
        <v>2378</v>
      </c>
      <c r="D455" s="880" t="s">
        <v>2379</v>
      </c>
      <c r="E455" s="844" t="s">
        <v>2380</v>
      </c>
      <c r="F455" s="258" t="s">
        <v>2381</v>
      </c>
      <c r="G455" s="225">
        <v>50</v>
      </c>
      <c r="H455" s="211">
        <v>8.33</v>
      </c>
      <c r="I455" s="580" t="s">
        <v>2307</v>
      </c>
    </row>
    <row r="456" spans="1:9" s="217" customFormat="1" ht="409.5">
      <c r="A456" s="881" t="s">
        <v>2382</v>
      </c>
      <c r="B456" s="859" t="s">
        <v>227</v>
      </c>
      <c r="C456" s="874" t="s">
        <v>2383</v>
      </c>
      <c r="D456" s="882" t="s">
        <v>2384</v>
      </c>
      <c r="E456" s="883" t="s">
        <v>2385</v>
      </c>
      <c r="F456" s="348" t="s">
        <v>2386</v>
      </c>
      <c r="G456" s="225">
        <v>15</v>
      </c>
      <c r="H456" s="211">
        <v>7.5</v>
      </c>
      <c r="I456" s="580" t="s">
        <v>2307</v>
      </c>
    </row>
    <row r="457" spans="1:9" s="217" customFormat="1" ht="342.75">
      <c r="A457" s="846" t="s">
        <v>2387</v>
      </c>
      <c r="B457" s="859" t="s">
        <v>227</v>
      </c>
      <c r="C457" s="884" t="s">
        <v>2387</v>
      </c>
      <c r="D457" s="885" t="s">
        <v>2388</v>
      </c>
      <c r="E457" s="258" t="s">
        <v>1413</v>
      </c>
      <c r="F457" s="258" t="s">
        <v>2389</v>
      </c>
      <c r="G457" s="225">
        <v>50</v>
      </c>
      <c r="H457" s="211">
        <v>0</v>
      </c>
      <c r="I457" s="580" t="s">
        <v>2307</v>
      </c>
    </row>
    <row r="458" spans="1:9" s="217" customFormat="1" ht="108.75">
      <c r="A458" s="846" t="s">
        <v>2387</v>
      </c>
      <c r="B458" s="859" t="s">
        <v>227</v>
      </c>
      <c r="C458" s="846" t="s">
        <v>1411</v>
      </c>
      <c r="D458" s="885" t="s">
        <v>2390</v>
      </c>
      <c r="E458" s="258" t="s">
        <v>2391</v>
      </c>
      <c r="F458" s="348" t="s">
        <v>2391</v>
      </c>
      <c r="G458" s="225">
        <v>50</v>
      </c>
      <c r="H458" s="211">
        <v>16.66</v>
      </c>
      <c r="I458" s="580" t="s">
        <v>2307</v>
      </c>
    </row>
    <row r="459" spans="1:9" s="217" customFormat="1" ht="201">
      <c r="A459" s="846" t="s">
        <v>2392</v>
      </c>
      <c r="B459" s="859" t="s">
        <v>227</v>
      </c>
      <c r="C459" s="874" t="s">
        <v>2393</v>
      </c>
      <c r="D459" s="875" t="s">
        <v>2394</v>
      </c>
      <c r="E459" s="883" t="s">
        <v>2395</v>
      </c>
      <c r="F459" s="348" t="s">
        <v>2396</v>
      </c>
      <c r="G459" s="225">
        <v>50</v>
      </c>
      <c r="H459" s="211">
        <v>25</v>
      </c>
      <c r="I459" s="580" t="s">
        <v>2307</v>
      </c>
    </row>
    <row r="460" spans="1:9" s="217" customFormat="1" ht="158.25">
      <c r="A460" s="846" t="s">
        <v>2392</v>
      </c>
      <c r="B460" s="859" t="s">
        <v>227</v>
      </c>
      <c r="C460" s="874" t="s">
        <v>2393</v>
      </c>
      <c r="D460" s="874" t="s">
        <v>2397</v>
      </c>
      <c r="E460" s="866" t="s">
        <v>2398</v>
      </c>
      <c r="F460" s="866" t="s">
        <v>2398</v>
      </c>
      <c r="G460" s="868">
        <v>15</v>
      </c>
      <c r="H460" s="869">
        <v>7.5</v>
      </c>
      <c r="I460" s="580" t="s">
        <v>2307</v>
      </c>
    </row>
    <row r="461" spans="1:9" s="217" customFormat="1" ht="302.25">
      <c r="A461" s="846" t="s">
        <v>2392</v>
      </c>
      <c r="B461" s="859" t="s">
        <v>227</v>
      </c>
      <c r="C461" s="874" t="s">
        <v>2393</v>
      </c>
      <c r="D461" s="874" t="s">
        <v>2399</v>
      </c>
      <c r="E461" s="866" t="s">
        <v>2400</v>
      </c>
      <c r="F461" s="866" t="s">
        <v>2401</v>
      </c>
      <c r="G461" s="868">
        <v>15</v>
      </c>
      <c r="H461" s="869">
        <v>7.5</v>
      </c>
      <c r="I461" s="580" t="s">
        <v>2307</v>
      </c>
    </row>
    <row r="462" spans="1:9" s="217" customFormat="1" ht="108.75">
      <c r="A462" s="846" t="s">
        <v>2392</v>
      </c>
      <c r="B462" s="859" t="s">
        <v>227</v>
      </c>
      <c r="C462" s="874" t="s">
        <v>2393</v>
      </c>
      <c r="D462" s="885" t="s">
        <v>2390</v>
      </c>
      <c r="E462" s="258" t="s">
        <v>2391</v>
      </c>
      <c r="F462" s="258" t="s">
        <v>2391</v>
      </c>
      <c r="G462" s="225">
        <v>15</v>
      </c>
      <c r="H462" s="869">
        <v>7.5</v>
      </c>
      <c r="I462" s="580" t="s">
        <v>2307</v>
      </c>
    </row>
    <row r="463" spans="1:9" s="217" customFormat="1" ht="172.5">
      <c r="A463" s="886" t="s">
        <v>2402</v>
      </c>
      <c r="B463" s="859" t="s">
        <v>227</v>
      </c>
      <c r="C463" s="825" t="s">
        <v>2403</v>
      </c>
      <c r="D463" s="887" t="s">
        <v>2404</v>
      </c>
      <c r="E463" s="883" t="s">
        <v>2405</v>
      </c>
      <c r="F463" s="348" t="s">
        <v>2405</v>
      </c>
      <c r="G463" s="225">
        <v>15</v>
      </c>
      <c r="H463" s="869">
        <v>3</v>
      </c>
      <c r="I463" s="580" t="s">
        <v>2307</v>
      </c>
    </row>
    <row r="464" spans="1:9" s="217" customFormat="1" ht="172.5">
      <c r="A464" s="888" t="s">
        <v>2406</v>
      </c>
      <c r="B464" s="859" t="s">
        <v>227</v>
      </c>
      <c r="C464" s="889" t="s">
        <v>2407</v>
      </c>
      <c r="D464" s="890" t="s">
        <v>2408</v>
      </c>
      <c r="E464" s="891" t="s">
        <v>2409</v>
      </c>
      <c r="F464" s="258" t="s">
        <v>2410</v>
      </c>
      <c r="G464" s="438">
        <v>50</v>
      </c>
      <c r="H464" s="211">
        <v>16.66</v>
      </c>
      <c r="I464" s="580" t="s">
        <v>2307</v>
      </c>
    </row>
    <row r="465" spans="1:9" s="217" customFormat="1" ht="230.25">
      <c r="A465" s="846" t="s">
        <v>2411</v>
      </c>
      <c r="B465" s="859" t="s">
        <v>227</v>
      </c>
      <c r="C465" s="878" t="s">
        <v>2273</v>
      </c>
      <c r="D465" s="874" t="s">
        <v>2412</v>
      </c>
      <c r="E465" s="866" t="s">
        <v>2413</v>
      </c>
      <c r="F465" s="891" t="s">
        <v>2414</v>
      </c>
      <c r="G465" s="225">
        <v>50</v>
      </c>
      <c r="H465" s="211">
        <v>16.66</v>
      </c>
      <c r="I465" s="580" t="s">
        <v>2307</v>
      </c>
    </row>
    <row r="466" spans="1:9" s="217" customFormat="1" ht="216">
      <c r="A466" s="846" t="s">
        <v>2411</v>
      </c>
      <c r="B466" s="859" t="s">
        <v>227</v>
      </c>
      <c r="C466" s="874" t="s">
        <v>2273</v>
      </c>
      <c r="D466" s="892" t="s">
        <v>2415</v>
      </c>
      <c r="E466" s="893" t="s">
        <v>2416</v>
      </c>
      <c r="F466" s="348" t="s">
        <v>2417</v>
      </c>
      <c r="G466" s="225">
        <v>50</v>
      </c>
      <c r="H466" s="211">
        <v>16.66</v>
      </c>
      <c r="I466" s="580" t="s">
        <v>2307</v>
      </c>
    </row>
    <row r="467" spans="1:9" s="217" customFormat="1" ht="273">
      <c r="A467" s="846" t="s">
        <v>2411</v>
      </c>
      <c r="B467" s="859" t="s">
        <v>227</v>
      </c>
      <c r="C467" s="878" t="s">
        <v>2273</v>
      </c>
      <c r="D467" s="889" t="s">
        <v>2418</v>
      </c>
      <c r="E467" s="258" t="s">
        <v>2419</v>
      </c>
      <c r="F467" s="258" t="s">
        <v>2419</v>
      </c>
      <c r="G467" s="225">
        <v>50</v>
      </c>
      <c r="H467" s="211">
        <v>16.66</v>
      </c>
      <c r="I467" s="580" t="s">
        <v>2307</v>
      </c>
    </row>
    <row r="468" spans="1:9" s="217" customFormat="1" ht="288">
      <c r="A468" s="894" t="s">
        <v>2420</v>
      </c>
      <c r="B468" s="859" t="s">
        <v>227</v>
      </c>
      <c r="C468" s="874" t="s">
        <v>2273</v>
      </c>
      <c r="D468" s="895" t="s">
        <v>2421</v>
      </c>
      <c r="E468" s="846" t="s">
        <v>2422</v>
      </c>
      <c r="F468" s="258" t="s">
        <v>2423</v>
      </c>
      <c r="G468" s="225">
        <v>50</v>
      </c>
      <c r="H468" s="211">
        <v>12.5</v>
      </c>
      <c r="I468" s="580" t="s">
        <v>2307</v>
      </c>
    </row>
    <row r="469" spans="1:9" s="217" customFormat="1" ht="258.75">
      <c r="A469" s="894" t="s">
        <v>2420</v>
      </c>
      <c r="B469" s="859" t="s">
        <v>227</v>
      </c>
      <c r="C469" s="874" t="s">
        <v>2273</v>
      </c>
      <c r="D469" s="864" t="s">
        <v>2424</v>
      </c>
      <c r="E469" s="896" t="s">
        <v>2425</v>
      </c>
      <c r="F469" s="258" t="s">
        <v>2426</v>
      </c>
      <c r="G469" s="225">
        <v>15</v>
      </c>
      <c r="H469" s="869">
        <v>3.75</v>
      </c>
      <c r="I469" s="580" t="s">
        <v>2307</v>
      </c>
    </row>
    <row r="470" spans="1:9" s="217" customFormat="1" ht="124.5">
      <c r="A470" s="858" t="s">
        <v>2348</v>
      </c>
      <c r="B470" s="859" t="s">
        <v>227</v>
      </c>
      <c r="C470" s="266" t="s">
        <v>2349</v>
      </c>
      <c r="D470" s="885" t="s">
        <v>2427</v>
      </c>
      <c r="E470" s="249" t="s">
        <v>2428</v>
      </c>
      <c r="F470" s="249" t="s">
        <v>2428</v>
      </c>
      <c r="G470" s="225">
        <v>15</v>
      </c>
      <c r="H470" s="869">
        <v>3</v>
      </c>
      <c r="I470" s="580" t="s">
        <v>2307</v>
      </c>
    </row>
    <row r="471" spans="1:9" s="217" customFormat="1" ht="100.5">
      <c r="A471" s="897" t="s">
        <v>2429</v>
      </c>
      <c r="B471" s="859" t="s">
        <v>227</v>
      </c>
      <c r="C471" s="875" t="s">
        <v>2383</v>
      </c>
      <c r="D471" s="874" t="s">
        <v>2430</v>
      </c>
      <c r="E471" s="844" t="s">
        <v>2431</v>
      </c>
      <c r="F471" s="844" t="s">
        <v>2431</v>
      </c>
      <c r="G471" s="225">
        <v>15</v>
      </c>
      <c r="H471" s="869">
        <v>15</v>
      </c>
      <c r="I471" s="580" t="s">
        <v>2307</v>
      </c>
    </row>
    <row r="472" spans="1:9" s="217" customFormat="1" ht="72">
      <c r="A472" s="897" t="s">
        <v>2429</v>
      </c>
      <c r="B472" s="860" t="s">
        <v>227</v>
      </c>
      <c r="C472" s="875" t="s">
        <v>2383</v>
      </c>
      <c r="D472" s="875" t="s">
        <v>2432</v>
      </c>
      <c r="E472" s="410" t="s">
        <v>2433</v>
      </c>
      <c r="F472" s="348" t="s">
        <v>2433</v>
      </c>
      <c r="G472" s="225">
        <v>15</v>
      </c>
      <c r="H472" s="869">
        <v>15</v>
      </c>
      <c r="I472" s="580" t="s">
        <v>2307</v>
      </c>
    </row>
    <row r="473" spans="1:9" s="217" customFormat="1" ht="158.25">
      <c r="A473" s="858" t="s">
        <v>2434</v>
      </c>
      <c r="B473" s="859" t="s">
        <v>227</v>
      </c>
      <c r="C473" s="889" t="s">
        <v>2435</v>
      </c>
      <c r="D473" s="885" t="s">
        <v>1215</v>
      </c>
      <c r="E473" s="258" t="s">
        <v>737</v>
      </c>
      <c r="F473" s="866" t="s">
        <v>1220</v>
      </c>
      <c r="G473" s="225">
        <v>50</v>
      </c>
      <c r="H473" s="211">
        <v>12.5</v>
      </c>
      <c r="I473" s="580" t="s">
        <v>2307</v>
      </c>
    </row>
    <row r="474" spans="1:9" s="217" customFormat="1" ht="86.25">
      <c r="A474" s="874" t="s">
        <v>2436</v>
      </c>
      <c r="B474" s="859" t="s">
        <v>227</v>
      </c>
      <c r="C474" s="874" t="s">
        <v>2437</v>
      </c>
      <c r="D474" s="878" t="s">
        <v>1215</v>
      </c>
      <c r="E474" s="258" t="s">
        <v>737</v>
      </c>
      <c r="F474" s="258" t="s">
        <v>1220</v>
      </c>
      <c r="G474" s="225">
        <v>50</v>
      </c>
      <c r="H474" s="211">
        <v>50</v>
      </c>
      <c r="I474" s="580" t="s">
        <v>2307</v>
      </c>
    </row>
    <row r="475" spans="1:9" s="217" customFormat="1" ht="111.75">
      <c r="A475" s="480" t="s">
        <v>700</v>
      </c>
      <c r="B475" s="351" t="s">
        <v>227</v>
      </c>
      <c r="C475" s="507" t="s">
        <v>701</v>
      </c>
      <c r="D475" s="522" t="s">
        <v>702</v>
      </c>
      <c r="E475" s="429" t="s">
        <v>703</v>
      </c>
      <c r="F475" s="429" t="s">
        <v>678</v>
      </c>
      <c r="G475" s="360">
        <v>15</v>
      </c>
      <c r="H475" s="905">
        <v>3</v>
      </c>
      <c r="I475" s="580" t="s">
        <v>2307</v>
      </c>
    </row>
    <row r="476" spans="1:9" s="217" customFormat="1" ht="132">
      <c r="A476" s="480" t="s">
        <v>679</v>
      </c>
      <c r="B476" s="352" t="s">
        <v>227</v>
      </c>
      <c r="C476" s="507" t="s">
        <v>680</v>
      </c>
      <c r="D476" s="480" t="s">
        <v>676</v>
      </c>
      <c r="E476" s="508" t="s">
        <v>677</v>
      </c>
      <c r="F476" s="429" t="s">
        <v>678</v>
      </c>
      <c r="G476" s="356">
        <v>15</v>
      </c>
      <c r="H476" s="357">
        <v>3</v>
      </c>
      <c r="I476" s="580" t="s">
        <v>2307</v>
      </c>
    </row>
    <row r="477" spans="1:9" s="217" customFormat="1" ht="93">
      <c r="A477" s="361" t="s">
        <v>709</v>
      </c>
      <c r="B477" s="351" t="s">
        <v>227</v>
      </c>
      <c r="C477" s="528" t="s">
        <v>710</v>
      </c>
      <c r="D477" s="529" t="s">
        <v>711</v>
      </c>
      <c r="E477" s="361" t="s">
        <v>712</v>
      </c>
      <c r="F477" s="520" t="s">
        <v>678</v>
      </c>
      <c r="G477" s="360">
        <v>15</v>
      </c>
      <c r="H477" s="905">
        <v>3</v>
      </c>
      <c r="I477" s="580" t="s">
        <v>2307</v>
      </c>
    </row>
    <row r="478" spans="1:9" s="217" customFormat="1" ht="102">
      <c r="A478" s="515" t="s">
        <v>985</v>
      </c>
      <c r="B478" s="351" t="s">
        <v>227</v>
      </c>
      <c r="C478" s="516" t="s">
        <v>1273</v>
      </c>
      <c r="D478" s="428" t="s">
        <v>988</v>
      </c>
      <c r="E478" s="429" t="s">
        <v>989</v>
      </c>
      <c r="F478" s="360" t="s">
        <v>336</v>
      </c>
      <c r="G478" s="360">
        <v>50</v>
      </c>
      <c r="H478" s="905">
        <v>7.1</v>
      </c>
      <c r="I478" s="580" t="s">
        <v>2307</v>
      </c>
    </row>
    <row r="479" spans="1:9" s="217" customFormat="1" ht="132">
      <c r="A479" s="480" t="s">
        <v>690</v>
      </c>
      <c r="B479" s="352" t="s">
        <v>227</v>
      </c>
      <c r="C479" s="507" t="s">
        <v>691</v>
      </c>
      <c r="D479" s="480" t="s">
        <v>692</v>
      </c>
      <c r="E479" s="429" t="s">
        <v>693</v>
      </c>
      <c r="F479" s="359" t="s">
        <v>336</v>
      </c>
      <c r="G479" s="356">
        <v>50</v>
      </c>
      <c r="H479" s="357">
        <v>8.33</v>
      </c>
      <c r="I479" s="580" t="s">
        <v>2307</v>
      </c>
    </row>
    <row r="480" spans="1:9" s="217" customFormat="1" ht="102">
      <c r="A480" s="515" t="s">
        <v>985</v>
      </c>
      <c r="B480" s="515" t="s">
        <v>227</v>
      </c>
      <c r="C480" s="516" t="s">
        <v>1273</v>
      </c>
      <c r="D480" s="510" t="s">
        <v>1274</v>
      </c>
      <c r="E480" s="429" t="s">
        <v>1275</v>
      </c>
      <c r="F480" s="518" t="s">
        <v>595</v>
      </c>
      <c r="G480" s="518">
        <v>50</v>
      </c>
      <c r="H480" s="906">
        <v>7.1</v>
      </c>
      <c r="I480" s="580" t="s">
        <v>2307</v>
      </c>
    </row>
    <row r="481" spans="1:9" s="217" customFormat="1" ht="167.25">
      <c r="A481" s="510" t="s">
        <v>1246</v>
      </c>
      <c r="B481" s="352" t="s">
        <v>227</v>
      </c>
      <c r="C481" s="511" t="s">
        <v>1247</v>
      </c>
      <c r="D481" s="509" t="s">
        <v>1248</v>
      </c>
      <c r="E481" s="429" t="s">
        <v>1249</v>
      </c>
      <c r="F481" s="359" t="s">
        <v>595</v>
      </c>
      <c r="G481" s="360">
        <v>15</v>
      </c>
      <c r="H481" s="898">
        <v>2.14</v>
      </c>
      <c r="I481" s="580" t="s">
        <v>2307</v>
      </c>
    </row>
    <row r="482" spans="1:9" s="217" customFormat="1" ht="117">
      <c r="A482" s="515" t="s">
        <v>985</v>
      </c>
      <c r="B482" s="515" t="s">
        <v>227</v>
      </c>
      <c r="C482" s="516" t="s">
        <v>1273</v>
      </c>
      <c r="D482" s="509" t="s">
        <v>2438</v>
      </c>
      <c r="E482" s="429" t="s">
        <v>1277</v>
      </c>
      <c r="F482" s="517" t="s">
        <v>336</v>
      </c>
      <c r="G482" s="518">
        <v>50</v>
      </c>
      <c r="H482" s="906">
        <v>7.1</v>
      </c>
      <c r="I482" s="580" t="s">
        <v>2307</v>
      </c>
    </row>
    <row r="483" spans="1:9" s="217" customFormat="1" ht="51">
      <c r="A483" s="480" t="s">
        <v>1254</v>
      </c>
      <c r="B483" s="515" t="s">
        <v>227</v>
      </c>
      <c r="C483" s="507" t="s">
        <v>1255</v>
      </c>
      <c r="D483" s="509" t="s">
        <v>1256</v>
      </c>
      <c r="E483" s="351" t="s">
        <v>1257</v>
      </c>
      <c r="F483" s="352" t="s">
        <v>708</v>
      </c>
      <c r="G483" s="360">
        <v>15</v>
      </c>
      <c r="H483" s="905">
        <v>3.75</v>
      </c>
      <c r="I483" s="580" t="s">
        <v>2307</v>
      </c>
    </row>
    <row r="484" spans="1:9" s="217" customFormat="1" ht="342.75">
      <c r="A484" s="846" t="s">
        <v>2387</v>
      </c>
      <c r="B484" s="859" t="s">
        <v>227</v>
      </c>
      <c r="C484" s="825" t="s">
        <v>1411</v>
      </c>
      <c r="D484" s="885" t="s">
        <v>2388</v>
      </c>
      <c r="E484" s="258" t="s">
        <v>1413</v>
      </c>
      <c r="F484" s="258" t="s">
        <v>2389</v>
      </c>
      <c r="G484" s="225">
        <v>50</v>
      </c>
      <c r="H484" s="211">
        <v>16.66</v>
      </c>
      <c r="I484" s="580" t="s">
        <v>2307</v>
      </c>
    </row>
    <row r="485" spans="1:9" s="217" customFormat="1" ht="129">
      <c r="A485" s="926" t="s">
        <v>2498</v>
      </c>
      <c r="B485" s="222" t="s">
        <v>227</v>
      </c>
      <c r="C485" s="822" t="s">
        <v>1023</v>
      </c>
      <c r="D485" s="927" t="s">
        <v>2499</v>
      </c>
      <c r="E485" s="348" t="s">
        <v>2500</v>
      </c>
      <c r="F485" s="209" t="s">
        <v>552</v>
      </c>
      <c r="G485" s="225">
        <v>15</v>
      </c>
      <c r="H485" s="211">
        <v>5</v>
      </c>
      <c r="I485" s="580" t="s">
        <v>2501</v>
      </c>
    </row>
    <row r="486" spans="1:9" s="217" customFormat="1" ht="276">
      <c r="A486" s="473" t="s">
        <v>2504</v>
      </c>
      <c r="B486" s="222" t="s">
        <v>227</v>
      </c>
      <c r="C486" s="209" t="s">
        <v>2505</v>
      </c>
      <c r="D486" s="209" t="s">
        <v>2506</v>
      </c>
      <c r="E486" s="928" t="s">
        <v>2507</v>
      </c>
      <c r="F486" s="929" t="s">
        <v>2508</v>
      </c>
      <c r="G486" s="225">
        <v>50</v>
      </c>
      <c r="H486" s="211">
        <v>16.66</v>
      </c>
      <c r="I486" s="580" t="s">
        <v>2568</v>
      </c>
    </row>
    <row r="487" spans="1:9" s="217" customFormat="1" ht="220.5">
      <c r="A487" s="473" t="s">
        <v>2504</v>
      </c>
      <c r="B487" s="222" t="s">
        <v>227</v>
      </c>
      <c r="C487" s="209" t="s">
        <v>2505</v>
      </c>
      <c r="D487" s="222" t="s">
        <v>2509</v>
      </c>
      <c r="E487" s="930" t="s">
        <v>2510</v>
      </c>
      <c r="F487" s="929" t="s">
        <v>2511</v>
      </c>
      <c r="G487" s="225">
        <v>50</v>
      </c>
      <c r="H487" s="211">
        <v>16.66</v>
      </c>
      <c r="I487" s="580" t="s">
        <v>2568</v>
      </c>
    </row>
    <row r="488" spans="1:9" s="217" customFormat="1" ht="317.25">
      <c r="A488" s="473" t="s">
        <v>2504</v>
      </c>
      <c r="B488" s="222" t="s">
        <v>227</v>
      </c>
      <c r="C488" s="209" t="s">
        <v>2505</v>
      </c>
      <c r="D488" s="209" t="s">
        <v>2512</v>
      </c>
      <c r="E488" s="930" t="s">
        <v>2513</v>
      </c>
      <c r="F488" s="222" t="s">
        <v>2514</v>
      </c>
      <c r="G488" s="225">
        <v>50</v>
      </c>
      <c r="H488" s="211">
        <v>16.66</v>
      </c>
      <c r="I488" s="580" t="s">
        <v>2568</v>
      </c>
    </row>
    <row r="489" spans="1:9" s="217" customFormat="1" ht="409.5">
      <c r="A489" s="473" t="s">
        <v>2504</v>
      </c>
      <c r="B489" s="222" t="s">
        <v>227</v>
      </c>
      <c r="C489" s="209" t="s">
        <v>2505</v>
      </c>
      <c r="D489" s="209" t="s">
        <v>2515</v>
      </c>
      <c r="E489" s="222" t="s">
        <v>2516</v>
      </c>
      <c r="F489" s="222" t="s">
        <v>2517</v>
      </c>
      <c r="G489" s="225">
        <v>50</v>
      </c>
      <c r="H489" s="211">
        <v>16.66</v>
      </c>
      <c r="I489" s="580" t="s">
        <v>2568</v>
      </c>
    </row>
    <row r="490" spans="1:9" s="217" customFormat="1" ht="248.25">
      <c r="A490" s="473" t="s">
        <v>2504</v>
      </c>
      <c r="B490" s="222" t="s">
        <v>227</v>
      </c>
      <c r="C490" s="209" t="s">
        <v>2505</v>
      </c>
      <c r="D490" s="209" t="s">
        <v>2518</v>
      </c>
      <c r="E490" s="222" t="s">
        <v>2519</v>
      </c>
      <c r="F490" s="222" t="s">
        <v>2517</v>
      </c>
      <c r="G490" s="225">
        <v>50</v>
      </c>
      <c r="H490" s="211">
        <v>16.67</v>
      </c>
      <c r="I490" s="580" t="s">
        <v>2568</v>
      </c>
    </row>
    <row r="491" spans="1:9" s="217" customFormat="1" ht="317.25">
      <c r="A491" s="473" t="s">
        <v>2504</v>
      </c>
      <c r="B491" s="222" t="s">
        <v>227</v>
      </c>
      <c r="C491" s="209" t="s">
        <v>2505</v>
      </c>
      <c r="D491" s="209" t="s">
        <v>2520</v>
      </c>
      <c r="E491" s="222" t="s">
        <v>2521</v>
      </c>
      <c r="F491" s="222" t="s">
        <v>2522</v>
      </c>
      <c r="G491" s="225">
        <v>50</v>
      </c>
      <c r="H491" s="211">
        <v>16.67</v>
      </c>
      <c r="I491" s="580" t="s">
        <v>2568</v>
      </c>
    </row>
    <row r="492" spans="1:9" s="217" customFormat="1" ht="261.75">
      <c r="A492" s="473" t="s">
        <v>2504</v>
      </c>
      <c r="B492" s="222" t="s">
        <v>227</v>
      </c>
      <c r="C492" s="209" t="s">
        <v>2505</v>
      </c>
      <c r="D492" s="209" t="s">
        <v>2523</v>
      </c>
      <c r="E492" s="222" t="s">
        <v>2524</v>
      </c>
      <c r="F492" s="929" t="s">
        <v>2525</v>
      </c>
      <c r="G492" s="225">
        <v>50</v>
      </c>
      <c r="H492" s="211">
        <v>16.67</v>
      </c>
      <c r="I492" s="580" t="s">
        <v>2568</v>
      </c>
    </row>
    <row r="493" spans="1:9" s="217" customFormat="1" ht="289.5">
      <c r="A493" s="473" t="s">
        <v>2504</v>
      </c>
      <c r="B493" s="222" t="s">
        <v>227</v>
      </c>
      <c r="C493" s="209" t="s">
        <v>2505</v>
      </c>
      <c r="D493" s="222" t="s">
        <v>2526</v>
      </c>
      <c r="E493" s="222" t="s">
        <v>2527</v>
      </c>
      <c r="F493" s="222" t="s">
        <v>2528</v>
      </c>
      <c r="G493" s="225">
        <v>50</v>
      </c>
      <c r="H493" s="211">
        <v>16.67</v>
      </c>
      <c r="I493" s="580" t="s">
        <v>2568</v>
      </c>
    </row>
    <row r="494" spans="1:9" s="217" customFormat="1" ht="345">
      <c r="A494" s="473" t="s">
        <v>2504</v>
      </c>
      <c r="B494" s="222" t="s">
        <v>227</v>
      </c>
      <c r="C494" s="209" t="s">
        <v>2505</v>
      </c>
      <c r="D494" s="209" t="s">
        <v>2529</v>
      </c>
      <c r="E494" s="338" t="s">
        <v>2530</v>
      </c>
      <c r="F494" s="222" t="s">
        <v>2531</v>
      </c>
      <c r="G494" s="225">
        <v>50</v>
      </c>
      <c r="H494" s="211">
        <v>16.67</v>
      </c>
      <c r="I494" s="580" t="s">
        <v>2568</v>
      </c>
    </row>
    <row r="495" spans="1:9" s="217" customFormat="1" ht="192.75">
      <c r="A495" s="473" t="s">
        <v>2504</v>
      </c>
      <c r="B495" s="222" t="s">
        <v>227</v>
      </c>
      <c r="C495" s="209" t="s">
        <v>2505</v>
      </c>
      <c r="D495" s="209" t="s">
        <v>2532</v>
      </c>
      <c r="E495" s="338" t="s">
        <v>2533</v>
      </c>
      <c r="F495" s="222" t="s">
        <v>2534</v>
      </c>
      <c r="G495" s="225">
        <v>50</v>
      </c>
      <c r="H495" s="211">
        <v>16.67</v>
      </c>
      <c r="I495" s="580" t="s">
        <v>2568</v>
      </c>
    </row>
    <row r="496" spans="1:9" s="217" customFormat="1" ht="248.25">
      <c r="A496" s="2"/>
      <c r="B496" s="7"/>
      <c r="C496" s="7"/>
      <c r="D496" s="209" t="s">
        <v>2535</v>
      </c>
      <c r="E496" s="222" t="s">
        <v>2536</v>
      </c>
      <c r="F496" s="222" t="s">
        <v>2537</v>
      </c>
      <c r="G496" s="225">
        <v>50</v>
      </c>
      <c r="H496" s="211">
        <v>16.67</v>
      </c>
      <c r="I496" s="580" t="s">
        <v>2568</v>
      </c>
    </row>
    <row r="497" spans="1:9" s="217" customFormat="1" ht="248.25">
      <c r="A497" s="473" t="s">
        <v>2504</v>
      </c>
      <c r="B497" s="222" t="s">
        <v>227</v>
      </c>
      <c r="C497" s="209" t="s">
        <v>2505</v>
      </c>
      <c r="D497" s="222" t="s">
        <v>2538</v>
      </c>
      <c r="E497" s="931" t="s">
        <v>2539</v>
      </c>
      <c r="F497" s="222" t="s">
        <v>2540</v>
      </c>
      <c r="G497" s="225">
        <v>50</v>
      </c>
      <c r="H497" s="211">
        <v>16.67</v>
      </c>
      <c r="I497" s="580" t="s">
        <v>2568</v>
      </c>
    </row>
    <row r="498" spans="1:9" s="217" customFormat="1" ht="261.75">
      <c r="A498" s="473" t="s">
        <v>2541</v>
      </c>
      <c r="B498" s="222" t="s">
        <v>227</v>
      </c>
      <c r="C498" s="209" t="s">
        <v>2542</v>
      </c>
      <c r="D498" s="209" t="s">
        <v>2543</v>
      </c>
      <c r="E498" s="222" t="s">
        <v>2544</v>
      </c>
      <c r="F498" s="222" t="s">
        <v>2545</v>
      </c>
      <c r="G498" s="225">
        <v>50</v>
      </c>
      <c r="H498" s="211">
        <f aca="true" t="shared" si="5" ref="H498:H504">G498/1</f>
        <v>50</v>
      </c>
      <c r="I498" s="580" t="s">
        <v>2568</v>
      </c>
    </row>
    <row r="499" spans="1:9" s="217" customFormat="1" ht="358.5">
      <c r="A499" s="473" t="s">
        <v>2541</v>
      </c>
      <c r="B499" s="222" t="s">
        <v>227</v>
      </c>
      <c r="C499" s="209" t="s">
        <v>2542</v>
      </c>
      <c r="D499" s="209" t="s">
        <v>2546</v>
      </c>
      <c r="E499" s="222" t="s">
        <v>2547</v>
      </c>
      <c r="F499" s="222" t="s">
        <v>2548</v>
      </c>
      <c r="G499" s="225">
        <v>50</v>
      </c>
      <c r="H499" s="211">
        <f t="shared" si="5"/>
        <v>50</v>
      </c>
      <c r="I499" s="580" t="s">
        <v>2568</v>
      </c>
    </row>
    <row r="500" spans="1:9" s="217" customFormat="1" ht="317.25">
      <c r="A500" s="473" t="s">
        <v>2541</v>
      </c>
      <c r="B500" s="222" t="s">
        <v>227</v>
      </c>
      <c r="C500" s="209" t="s">
        <v>2542</v>
      </c>
      <c r="D500" s="209" t="s">
        <v>2549</v>
      </c>
      <c r="E500" s="222" t="s">
        <v>2550</v>
      </c>
      <c r="F500" s="222" t="s">
        <v>2551</v>
      </c>
      <c r="G500" s="225">
        <v>50</v>
      </c>
      <c r="H500" s="211">
        <f t="shared" si="5"/>
        <v>50</v>
      </c>
      <c r="I500" s="580" t="s">
        <v>2568</v>
      </c>
    </row>
    <row r="501" spans="1:9" s="217" customFormat="1" ht="386.25">
      <c r="A501" s="473" t="s">
        <v>2541</v>
      </c>
      <c r="B501" s="222" t="s">
        <v>227</v>
      </c>
      <c r="C501" s="209" t="s">
        <v>2542</v>
      </c>
      <c r="D501" s="209" t="s">
        <v>2552</v>
      </c>
      <c r="E501" s="338" t="s">
        <v>2553</v>
      </c>
      <c r="F501" s="222" t="s">
        <v>2554</v>
      </c>
      <c r="G501" s="225">
        <v>50</v>
      </c>
      <c r="H501" s="211">
        <f t="shared" si="5"/>
        <v>50</v>
      </c>
      <c r="I501" s="580" t="s">
        <v>2568</v>
      </c>
    </row>
    <row r="502" spans="1:9" s="217" customFormat="1" ht="234">
      <c r="A502" s="473" t="s">
        <v>2541</v>
      </c>
      <c r="B502" s="222" t="s">
        <v>227</v>
      </c>
      <c r="C502" s="209" t="s">
        <v>2542</v>
      </c>
      <c r="D502" s="209" t="s">
        <v>2555</v>
      </c>
      <c r="E502" s="222" t="s">
        <v>2556</v>
      </c>
      <c r="F502" s="222" t="s">
        <v>2557</v>
      </c>
      <c r="G502" s="225">
        <v>50</v>
      </c>
      <c r="H502" s="211">
        <f t="shared" si="5"/>
        <v>50</v>
      </c>
      <c r="I502" s="580" t="s">
        <v>2568</v>
      </c>
    </row>
    <row r="503" spans="1:9" s="217" customFormat="1" ht="409.5">
      <c r="A503" s="473" t="s">
        <v>2541</v>
      </c>
      <c r="B503" s="222" t="s">
        <v>227</v>
      </c>
      <c r="C503" s="209" t="s">
        <v>2542</v>
      </c>
      <c r="D503" s="209" t="s">
        <v>2558</v>
      </c>
      <c r="E503" s="222" t="s">
        <v>2559</v>
      </c>
      <c r="F503" s="222" t="s">
        <v>2560</v>
      </c>
      <c r="G503" s="225">
        <v>50</v>
      </c>
      <c r="H503" s="211">
        <f t="shared" si="5"/>
        <v>50</v>
      </c>
      <c r="I503" s="580" t="s">
        <v>2568</v>
      </c>
    </row>
    <row r="504" spans="1:9" s="217" customFormat="1" ht="151.5">
      <c r="A504" s="473" t="s">
        <v>2541</v>
      </c>
      <c r="B504" s="222" t="s">
        <v>227</v>
      </c>
      <c r="C504" s="209" t="s">
        <v>2542</v>
      </c>
      <c r="D504" s="209" t="s">
        <v>2561</v>
      </c>
      <c r="E504" s="222" t="s">
        <v>2562</v>
      </c>
      <c r="F504" s="222" t="s">
        <v>2563</v>
      </c>
      <c r="G504" s="225">
        <v>50</v>
      </c>
      <c r="H504" s="211">
        <f t="shared" si="5"/>
        <v>50</v>
      </c>
      <c r="I504" s="580" t="s">
        <v>2568</v>
      </c>
    </row>
    <row r="505" spans="1:9" s="217" customFormat="1" ht="186.75">
      <c r="A505" s="473" t="s">
        <v>2564</v>
      </c>
      <c r="B505" s="222" t="s">
        <v>227</v>
      </c>
      <c r="C505" s="209" t="s">
        <v>2565</v>
      </c>
      <c r="D505" s="220" t="s">
        <v>2566</v>
      </c>
      <c r="E505" s="222" t="s">
        <v>2567</v>
      </c>
      <c r="F505" s="222" t="s">
        <v>2567</v>
      </c>
      <c r="G505" s="225">
        <v>15</v>
      </c>
      <c r="H505" s="211">
        <f>G505/3</f>
        <v>5</v>
      </c>
      <c r="I505" s="580" t="s">
        <v>2568</v>
      </c>
    </row>
    <row r="506" spans="1:8" s="217" customFormat="1" ht="14.25">
      <c r="A506" s="2"/>
      <c r="B506" s="7"/>
      <c r="C506" s="7"/>
      <c r="D506" s="1"/>
      <c r="E506" s="1"/>
      <c r="F506" s="1"/>
      <c r="G506" s="1"/>
      <c r="H506" s="1"/>
    </row>
    <row r="507" spans="1:8" s="217" customFormat="1" ht="14.25">
      <c r="A507" s="2"/>
      <c r="B507" s="7"/>
      <c r="C507" s="7"/>
      <c r="D507" s="1"/>
      <c r="E507" s="1"/>
      <c r="F507" s="1"/>
      <c r="G507" s="1"/>
      <c r="H507" s="1"/>
    </row>
    <row r="508" spans="1:8" s="217" customFormat="1" ht="14.25">
      <c r="A508" s="2"/>
      <c r="B508" s="7"/>
      <c r="C508" s="7"/>
      <c r="D508" s="1"/>
      <c r="E508" s="1"/>
      <c r="F508" s="1"/>
      <c r="G508" s="1"/>
      <c r="H508" s="1"/>
    </row>
    <row r="509" spans="1:8" s="217" customFormat="1" ht="14.25">
      <c r="A509" s="2"/>
      <c r="B509" s="7"/>
      <c r="C509" s="7"/>
      <c r="D509" s="1"/>
      <c r="E509" s="1"/>
      <c r="F509" s="1"/>
      <c r="G509" s="1"/>
      <c r="H509" s="1"/>
    </row>
    <row r="510" spans="1:8" s="217" customFormat="1" ht="14.25">
      <c r="A510" s="2"/>
      <c r="B510" s="7"/>
      <c r="C510" s="7"/>
      <c r="D510" s="1"/>
      <c r="E510" s="1"/>
      <c r="F510" s="1"/>
      <c r="G510" s="1"/>
      <c r="H510" s="1"/>
    </row>
    <row r="511" spans="1:8" s="217" customFormat="1" ht="14.25">
      <c r="A511" s="2"/>
      <c r="B511" s="7"/>
      <c r="C511" s="7"/>
      <c r="D511" s="1"/>
      <c r="E511" s="1"/>
      <c r="F511" s="1"/>
      <c r="G511" s="1"/>
      <c r="H511" s="1"/>
    </row>
    <row r="512" spans="1:8" s="217" customFormat="1" ht="14.25">
      <c r="A512" s="2"/>
      <c r="B512" s="7"/>
      <c r="C512" s="7"/>
      <c r="D512" s="1"/>
      <c r="E512" s="1"/>
      <c r="F512" s="1"/>
      <c r="G512" s="1"/>
      <c r="H512" s="1"/>
    </row>
    <row r="513" spans="1:8" s="217" customFormat="1" ht="14.25">
      <c r="A513" s="2"/>
      <c r="B513" s="7"/>
      <c r="C513" s="7"/>
      <c r="D513" s="1"/>
      <c r="E513" s="1"/>
      <c r="F513" s="1"/>
      <c r="G513" s="1"/>
      <c r="H513" s="1"/>
    </row>
    <row r="514" spans="1:8" s="217" customFormat="1" ht="14.25">
      <c r="A514" s="2"/>
      <c r="B514" s="7"/>
      <c r="C514" s="7"/>
      <c r="D514" s="1"/>
      <c r="E514" s="1"/>
      <c r="F514" s="1"/>
      <c r="G514" s="1"/>
      <c r="H514" s="1"/>
    </row>
    <row r="515" spans="1:8" s="217" customFormat="1" ht="14.25">
      <c r="A515" s="2"/>
      <c r="B515" s="7"/>
      <c r="C515" s="7"/>
      <c r="D515" s="1"/>
      <c r="E515" s="1"/>
      <c r="F515" s="1"/>
      <c r="G515" s="1"/>
      <c r="H515" s="1"/>
    </row>
    <row r="517" spans="1:9" s="217" customFormat="1" ht="14.25">
      <c r="A517" s="62" t="s">
        <v>2</v>
      </c>
      <c r="B517" s="62"/>
      <c r="C517" s="7"/>
      <c r="D517" s="1"/>
      <c r="E517" s="1"/>
      <c r="F517" s="1"/>
      <c r="G517" s="1"/>
      <c r="H517" s="58">
        <f>SUM(H9:H516)</f>
        <v>7482.970000000004</v>
      </c>
      <c r="I517" s="58"/>
    </row>
    <row r="518" spans="1:9" s="217" customFormat="1" ht="14.25">
      <c r="A518" s="2"/>
      <c r="B518" s="2"/>
      <c r="C518" s="7"/>
      <c r="D518" s="1"/>
      <c r="E518" s="1"/>
      <c r="F518" s="1"/>
      <c r="G518" s="1"/>
      <c r="H518" s="1"/>
      <c r="I518" s="1"/>
    </row>
    <row r="519" spans="1:9" s="217" customFormat="1" ht="14.25" customHeight="1">
      <c r="A519" s="933" t="s">
        <v>12</v>
      </c>
      <c r="B519" s="933"/>
      <c r="C519" s="933"/>
      <c r="D519" s="933"/>
      <c r="E519" s="933"/>
      <c r="F519" s="933"/>
      <c r="G519" s="933"/>
      <c r="H519" s="933"/>
      <c r="I519" s="933"/>
    </row>
  </sheetData>
  <sheetProtection/>
  <mergeCells count="5">
    <mergeCell ref="A2:H2"/>
    <mergeCell ref="A5:H5"/>
    <mergeCell ref="A6:H6"/>
    <mergeCell ref="A4:H4"/>
    <mergeCell ref="A519:I519"/>
  </mergeCells>
  <hyperlinks>
    <hyperlink ref="E9" r:id="rId1" display="Link"/>
    <hyperlink ref="E10" r:id="rId2" display="Link"/>
    <hyperlink ref="E13" r:id="rId3" display="Link"/>
    <hyperlink ref="E14" r:id="rId4" display="Link"/>
    <hyperlink ref="E15" r:id="rId5" display="Link"/>
    <hyperlink ref="E12" r:id="rId6" display="https://www.sciencedirect.com/science/article/pii/S092422441830791X?casa_token=wFmK765Z490AAAAA:D8lPShQtwQO6VzhY05-f3p8raJeo2j20Ucwab8nREcJxoZCCX0jaK2TLkhn79pJe_OZXprasUw"/>
    <hyperlink ref="F17" r:id="rId7" display="https://apps.webofknowledge.com/summary.do?product=WOS&amp;parentProduct=WOS&amp;search_mode=CitedRefList&amp;parentQid=8&amp;qid=9&amp;SID=E47HqvRKxcxdhyc7BGg&amp;colName=WOS&amp;&amp;page=2"/>
    <hyperlink ref="E21" r:id="rId8" display="https://journals.sagepub.com/doi/pdf/10.1177/1934578X19864216"/>
    <hyperlink ref="C22" r:id="rId9" display="http://managementjournal.usamv.ro/pdf/vol_14/old.Volume_14_3_2014.pdf#page=18"/>
    <hyperlink ref="F24" r:id="rId10" display="https://apps.webofknowledge.com/full_record.do?product=WOS&amp;search_mode=GeneralSearch&amp;qid=25&amp;SID=F5769yV4zX2duLdaFSZ&amp;page=1&amp;doc=1"/>
    <hyperlink ref="E25" r:id="rId11" display="http://www.uaiasi.ro/revagrois/volum/Vol-62-1_2019.pdf"/>
    <hyperlink ref="E24" r:id="rId12" display="http://agronomyjournal.usamv.ro/pdf/2019/issue_1/Art42.pdf"/>
    <hyperlink ref="F26" r:id="rId13" display="https://apps.webofknowledge.com/full_record.do?product=UA&amp;search_mode=GeneralSearch&amp;qid=34&amp;SID=C2VBOwn9bcO5r5HwvvR&amp;page=1&amp;doc=2"/>
    <hyperlink ref="F21" r:id="rId14" display="https://apps.webofknowledge.com/full_record.do?product=WOS&amp;search_mode=GeneralSearch&amp;qid=8&amp;SID=C2VBOwn9bcO5r5HwvvR&amp;page=1&amp;doc=1"/>
    <hyperlink ref="F27" r:id="rId15" display="https://apps.webofknowledge.com/full_record.do?product=UA&amp;search_mode=GeneralSearch&amp;qid=41&amp;SID=C2VBOwn9bcO5r5HwvvR&amp;page=1&amp;doc=1"/>
    <hyperlink ref="E27" r:id="rId16" display="http://www.cukr-listy.cz/on_line/2019/PDF/198-203.pdf"/>
    <hyperlink ref="E16" r:id="rId17" display="http://www.eemj.eu/index.php/EEMJ/article/view/3997"/>
    <hyperlink ref="F16" r:id="rId18" display="https://apps.webofknowledge.com/full_record.do?product=WOS&amp;search_mode=GeneralSearch&amp;qid=3&amp;SID=F5769yV4zX2duLdaFSZ&amp;page=1&amp;doc=1"/>
    <hyperlink ref="F18" r:id="rId19" display="https://apps.webofknowledge.com/full_record.do?product=WOS&amp;search_mode=GeneralSearch&amp;qid=15&amp;SID=F5769yV4zX2duLdaFSZ&amp;page=1&amp;doc=6"/>
    <hyperlink ref="E17" r:id="rId20" display="https://apps.webofknowledge.com/Search.do?product=WOS&amp;SID=F5769yV4zX2duLdaFSZ&amp;search_mode=GeneralSearch&amp;prID=75db3d65-a1f4-4d4e-a845-40cc5b34e8ae"/>
    <hyperlink ref="E18" r:id="rId21" display="https://apps.webofknowledge.com/full_record.do?product=WOS&amp;search_mode=GeneralSearch&amp;qid=15&amp;SID=F5769yV4zX2duLdaFSZ&amp;page=1&amp;doc=6"/>
    <hyperlink ref="E22" r:id="rId22" display="https://www.researchgate.net/profile/Cristina_Stanca_Moise/publication/339337351_THE_INSECTS_ABUNDANCE_MONITORING_IN_A_MEADOW_FROM_MARITA_VILLAGE_VALCEA_COUNTY_ROMANIA/links/5e4c1543a6fdccd965b0a19a/THE-INSECTS-ABUNDANCE-MONITORING-IN-A-MEADOW-FROM-MARITA-VILLAGE-VALCEA-COUNTY-ROMANIA.pdf"/>
    <hyperlink ref="E23" r:id="rId23" display="http://olteniastudiisicomunicaristiintelenaturii.ro/cont/35_1/III.%20ANIMAL%20BIOLOGY%20III.a.%20INVERTEBRATES%20VARIOUS/16.%203%20Moise%20Nev.%20pt.%20publicat%202019.pdf"/>
    <hyperlink ref="D30" r:id="rId24" display="http://cel.webofknowledge.com/full_record.do?product=CEL&amp;search_mode=CitingArticles&amp;qid=1&amp;SID=E5AQI9iSc8tc5iC3LHu&amp;pReturnLink=&amp;pSrcDesc=&amp;page=1&amp;UT=WOS:000334006700015&amp;doc=1"/>
    <hyperlink ref="D31" r:id="rId25" display="http://cel.webofknowledge.com/full_record.do?product=CEL&amp;search_mode=CitingArticles&amp;qid=1&amp;SID=E5AQI9iSc8tc5iC3LHu&amp;pReturnLink=&amp;pSrcDesc=&amp;page=1&amp;UT=WOS:000334006700015&amp;doc=2"/>
    <hyperlink ref="D32" r:id="rId26" display="http://cel.webofknowledge.com/full_record.do?product=CEL&amp;search_mode=CitingArticles&amp;qid=1&amp;SID=E5AQI9iSc8tc5iC3LHu&amp;pReturnLink=&amp;pSrcDesc=&amp;page=1&amp;UT=WOS:000334006700015&amp;doc=3"/>
    <hyperlink ref="D33" r:id="rId27" display="http://cel.webofknowledge.com/full_record.do?product=CEL&amp;search_mode=CitingArticles&amp;qid=1&amp;SID=E5AQI9iSc8tc5iC3LHu&amp;pReturnLink=&amp;pSrcDesc=&amp;page=1&amp;UT=WOS:000334006700015&amp;doc=4"/>
    <hyperlink ref="D34" r:id="rId28" display="http://cel.webofknowledge.com/full_record.do?product=CEL&amp;search_mode=CitingArticles&amp;qid=1&amp;SID=E5AQI9iSc8tc5iC3LHu&amp;pReturnLink=&amp;pSrcDesc=&amp;page=1&amp;UT=WOS:000334006700015&amp;doc=5"/>
    <hyperlink ref="D36" r:id="rId29" display="http://cel.webofknowledge.com/full_record.do?product=CEL&amp;search_mode=CitingArticles&amp;qid=1&amp;SID=E5AQI9iSc8tc5iC3LHu&amp;pReturnLink=&amp;pSrcDesc=&amp;page=1&amp;UT=WOS:000334006700015&amp;doc=6"/>
    <hyperlink ref="D35" r:id="rId30" display="http://cel.webofknowledge.com/full_record.do?product=CEL&amp;search_mode=CitingArticles&amp;qid=1&amp;SID=E5AQI9iSc8tc5iC3LHu&amp;pReturnLink=&amp;pSrcDesc=&amp;page=1&amp;UT=WOS:000334006700015&amp;doc=7"/>
    <hyperlink ref="D37" r:id="rId31" display="http://cel.webofknowledge.com/full_record.do?product=CEL&amp;search_mode=CitingArticles&amp;qid=1&amp;SID=E5AQI9iSc8tc5iC3LHu&amp;pReturnLink=&amp;pSrcDesc=&amp;page=1&amp;UT=WOS:000334006700015&amp;doc=8"/>
    <hyperlink ref="D38" r:id="rId32" display="http://cel.webofknowledge.com/full_record.do?product=CEL&amp;search_mode=CitingArticles&amp;qid=1&amp;SID=E5AQI9iSc8tc5iC3LHu&amp;pReturnLink=&amp;pSrcDesc=&amp;page=1&amp;UT=WOS:000334006700015&amp;doc=9"/>
    <hyperlink ref="D39" r:id="rId33" display="http://cel.webofknowledge.com/full_record.do?product=CEL&amp;search_mode=CitingArticles&amp;qid=1&amp;SID=E5AQI9iSc8tc5iC3LHu&amp;pReturnLink=&amp;pSrcDesc=&amp;page=1&amp;UT=WOS:000334006700015&amp;doc=10"/>
    <hyperlink ref="D40" r:id="rId34" display="https://www.sciencedirect.com/science/article/pii/S1364032118308384"/>
    <hyperlink ref="E40" r:id="rId35" tooltip="Persistent link using digital object identifier" display="https://doi.org/10.1016/j.rser.2018.12.043"/>
    <hyperlink ref="E41" r:id="rId36" display="https://doi.org/10.1007/978-3-030-19103-0_11"/>
    <hyperlink ref="E42" r:id="rId37" display="https://doi.org/10.1007/978-3-030-19103-0_11"/>
    <hyperlink ref="E36" r:id="rId38" display="https://doi.org/10.1007/s11356-019-06543-7"/>
    <hyperlink ref="E32" r:id="rId39" tooltip="Persistent link using digital object identifier" display="https://doi.org/10.1016/j.ecoleng.2019.08.004"/>
    <hyperlink ref="E33" r:id="rId40" tooltip="Persistent link using digital object identifier" display="https://doi.org/10.1016/j.indcrop.2019.111539"/>
    <hyperlink ref="E35" r:id="rId41" tooltip="Persistent link using digital object identifier" display="https://doi.org/10.1016/j.envpol.2019.04.048"/>
    <hyperlink ref="E37" r:id="rId42" tooltip="Persistent link using digital object identifier" display="https://doi.org/10.1016/j.rser.2018.12.043"/>
    <hyperlink ref="E31" r:id="rId43" tooltip="Persistent link using digital object identifier" display="https://doi.org/10.1016/j.rser.2018.12.043"/>
    <hyperlink ref="E39" r:id="rId44" display="https://www.researchgate.net/deref/http%3A%2F%2Fdx.doi.org%2F10.1016%2FB978-0-12-813912-7.00001-6"/>
    <hyperlink ref="E38" r:id="rId45" display="https://doi.org/10.2298/ABS190709051A."/>
    <hyperlink ref="D43" r:id="rId46" display="https://doi.org/10.1080/20421338.2019.1577028"/>
    <hyperlink ref="D44" r:id="rId47" display="https://journals.iium.edu.my/bnrej/index.php/bnrej/article/view/27"/>
    <hyperlink ref="E46" r:id="rId48" display="http://uvidok.rcub.bg.ac.rs/bitstream/handle/123456789/3680/Doktorat.pdf?sequence=1"/>
    <hyperlink ref="E47" r:id="rId49" display="http://www.curresweb.com/csi/csi/2019/499-508.pdf"/>
    <hyperlink ref="D48" r:id="rId50" display="http://41.204.161.209/handle/11295/108450"/>
    <hyperlink ref="E48" r:id="rId51" display="http://41.204.161.209/handle/11295/108450"/>
    <hyperlink ref="E50" r:id="rId52" display="http://basiq.ro/papers/2019/Study_on_Relationship_among_Reward,_Work_Productivity_and_Employees%E2%80%99_Performance.pdf"/>
    <hyperlink ref="E51" r:id="rId53" display="http://www.curresweb.com/mejas/mejas/2019/341-348.pdf"/>
    <hyperlink ref="E52" r:id="rId54" display="https://www.researchgate.net/publication/332287558_Implementation_of_Sustainable_Engineering_Practices"/>
    <hyperlink ref="E53" r:id="rId55" display="https://books.google.ro/books?hl=ro&amp;lr=&amp;id=7uCsDwAAQBAJ&amp;oi=fnd&amp;pg=PA27&amp;ots=w02oghO0Gg&amp;sig=pe2Y6iDpo5OpgJSGCo6WCri7nJA&amp;redir_esc=y#v=onepage&amp;q&amp;f=false"/>
    <hyperlink ref="E55" r:id="rId56" display="file:///C:/Users/Toshiba/Desktop/SIEPAS%202019/sustainability-11-06927.pdf"/>
    <hyperlink ref="E56" r:id="rId57" display="http://agronomyjournal.usamv.ro/pdf/2019/issue_1/Art42.pdf"/>
    <hyperlink ref="E57" r:id="rId58" display="http://www.uaiasi.ro/revagrois/PDF/2019-1/paper/06.pdf"/>
    <hyperlink ref="E58" r:id="rId59" display="https://www.matec-conferences.org/articles/matecconf/pdf/2019/39/matecconf_mse2019_11003.pdf"/>
    <hyperlink ref="E59" r:id="rId60" display="https://www.researchgate.net/profile/Vechiu_Emilia/publication/339253989_CHARACTERIZATION_OF_CORNUS_PLANT_PRESENT_IN_AL_BELDIE_HERBARIUM/links/5e466e3f299bf1cdb928ced5/CHARACTERIZATION-OF-CORNUS-PLANT-PRESENT-IN-AL-BELDIE-HERBARIUM.pdf"/>
    <hyperlink ref="E60" r:id="rId61" display="http://anale.agro-craiova.ro/index.php/aamc/article/view/924"/>
    <hyperlink ref="E61" r:id="rId62" display="https://ieeexplore.ieee.org/abstract/document/8937645"/>
    <hyperlink ref="E62" r:id="rId63" display="https://www.matec-conferences.org/articles/matecconf/abs/2019/39/matecconf_mse2019_07004/matecconf_mse2019_07004.html"/>
    <hyperlink ref="E66" r:id="rId64" display="file:///C:/Users/Toshiba/Desktop/SIEPAS%202019/sustainability-11-06927.pdf"/>
    <hyperlink ref="E63" r:id="rId65" display="http://managementjournal.usamv.ro/pdf/vol.19_3/Art66.pdf"/>
    <hyperlink ref="E64" r:id="rId66" display="http://managementjournal.usamv.ro/pdf/vol.19_3/Art65.pdf"/>
    <hyperlink ref="E65" r:id="rId67" display="http://animalsciencejournal.usamv.ro/pdf/2019/issue_2/Art46.pdf"/>
    <hyperlink ref="E67" r:id="rId68" display="file:///C:/Users/Toshiba/Desktop/SIEPAS%202019/425-Article%20Text-4262-1-10-20200229.pdf"/>
    <hyperlink ref="E68" r:id="rId69" display="https://scindeks-clanci.ceon.rs/data/pdf/1450-863x/2019/1450-863x1901057R.pdf"/>
    <hyperlink ref="E69" r:id="rId70" display="https://lsma.ro/index.php/lsma/article/view/1657"/>
    <hyperlink ref="E70" r:id="rId71" display="http://agronomyjournal.usamv.ro/pdf/2019/issue_1/Art42.pdf"/>
    <hyperlink ref="E71" r:id="rId72" display="http://www.uaiasi.ro/revagrois/PDF/2019-1/paper/06.pdf"/>
    <hyperlink ref="E72" r:id="rId73" display="http://www.cukr-listy.cz/on_line/2019/PDF/198-203.pdf"/>
    <hyperlink ref="E73" r:id="rId74" display="https://iopscience.iop.org/article/10.1088/1757-899X/568/1/012042/pdf"/>
    <hyperlink ref="E74" r:id="rId75" display="https://kopernio.com/viewer?doi=10.1088/1757-899X/568/1/012040/meta&amp;route=6"/>
    <hyperlink ref="F75" r:id="rId76" display="http://scholar.google.ro"/>
    <hyperlink ref="E75" r:id="rId77" display="https://www.iasj.net/iasj?func=fulltext&amp;aId=168260"/>
    <hyperlink ref="E76" display="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
    <hyperlink ref="E77" display="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
    <hyperlink ref="E78" r:id="rId78" display="http://www.revistadechimie.ro/pdf/7%20DUMITRIU%20BUZIA%205%2019.pdf"/>
    <hyperlink ref="E80" r:id="rId79" display="http://www.revmaterialeplastice.ro/pdf/8%20CONSTANTINESCU%20M%201%2019.pdf"/>
    <hyperlink ref="E82" r:id="rId80" display="https://www.sciencedirect.com/science/article/pii/S014139101930240X"/>
    <hyperlink ref="E83" r:id="rId81" display="www.fia.usv.ro."/>
    <hyperlink ref="E84" r:id="rId82" display="http://www.rimsa.eu/index.php/journal"/>
    <hyperlink ref="E79" r:id="rId83" display="https://journal.agrojournal.org/page/en/details.php?article_id=2547"/>
    <hyperlink ref="E85" r:id="rId84" display="https://ieeexplore.ieee.org/abstract/document/8937678"/>
    <hyperlink ref="C86" r:id="rId85" display="Environmental Indicators of Water Quality in the Cibin River (Transylvania, Romania)"/>
    <hyperlink ref="E87" r:id="rId86" display="https://apps-webofknowledge-com.am.e-nformation.ro/full_record.do?product=WOS&amp;search_mode=CitingArticles&amp;qid=18&amp;SID=D1LixNhTfWkHU49Wll9&amp;page=1&amp;doc=1"/>
    <hyperlink ref="E88" r:id="rId87" display="https://www.scielo.sa.cr/scielo.php?pid=S0377-94242019000100113&amp;script=sci_arttext&amp;tlng=en"/>
    <hyperlink ref="E90" r:id="rId88" display="http://www.entomoljournal.com/archives/2019/vol7issue3/PartU/7-3-201-130.pdf"/>
    <hyperlink ref="E91" r:id="rId89" display="https://ejbpc.springeropen.com/articles/10.1186/s41938-019-0126-8"/>
    <hyperlink ref="E92" r:id="rId90" display="https://content.sciendo.com/view/journals/jas/63/1/article-p5.xml"/>
    <hyperlink ref="E93" r:id="rId91" display="https://link.springer.com/article/10.1007/s00704-018-2594-2"/>
    <hyperlink ref="E94" r:id="rId92" display="http://193.40.25.6/xmlui/handle/10492/5090"/>
    <hyperlink ref="F95" r:id="rId93" display="https://www.sciencedirect.com/journal/international-dairy-journal/about/abstracting-and-indexing"/>
    <hyperlink ref="E81" r:id="rId94" display="https://www.revmaterialeplastice.ro/Articles.asp?ID=5259"/>
    <hyperlink ref="E54" r:id="rId95" display="www.matec-conferences.org/articles/matecconf/pdf/2019/39/matecconf_mse2019_11003.pdf"/>
    <hyperlink ref="E96" r:id="rId96" display="https://www.sciencedirect.com/science/article/pii/S0023643818310740"/>
    <hyperlink ref="E97" r:id="rId97" display="https://www.revistadechimie.ro/article_eng.asp?ID=7370"/>
    <hyperlink ref="E98" r:id="rId98" display="https://www.sciencedirect.com/science/article/pii/S0308814619312737"/>
    <hyperlink ref="E99" r:id="rId99" display="http://www.ccsenet.org/journal/index.php/jfr/article/view/0/39984"/>
    <hyperlink ref="E101" r:id="rId100" display="http://revista.rebibio.net/v6n12/v06n12a06a.html"/>
    <hyperlink ref="E102" r:id="rId101" display="http://prosiding.unimus.ac.id/index.php/semnas/article/view/424"/>
    <hyperlink ref="E103" r:id="rId102" display="http://cel.webofknowledge.com/full_record.do?product=CEL&amp;search_mode=CitingArticles&amp;qid=1&amp;SID=F1j1KpSlMnF7cJibUSi&amp;pReturnLink=&amp;pSrcDesc=&amp;page=1&amp;UT=WOS:000428216700076&amp;doc=8"/>
    <hyperlink ref="E104" r:id="rId103" display="http://cel.webofknowledge.com/full_record.do?product=CEL&amp;search_mode=CitingArticles&amp;qid=1&amp;SID=F1j1KpSlMnF7cJibUSi&amp;pReturnLink=&amp;pSrcDesc=&amp;page=1&amp;UT=WOS:000428216700076&amp;doc=9"/>
    <hyperlink ref="E105" r:id="rId104" display="http://cel.webofknowledge.com/full_record.do?product=CEL&amp;search_mode=CitingArticles&amp;qid=1&amp;SID=F1j1KpSlMnF7cJibUSi&amp;pReturnLink=&amp;pSrcDesc=&amp;page=1&amp;UT=WOS:000428216700076&amp;doc=10"/>
    <hyperlink ref="E106" r:id="rId105" display="http://cel.webofknowledge.com/full_record.do?product=CEL&amp;search_mode=CitingArticles&amp;qid=1&amp;SID=F499xl41Zg1YnN6KRx7&amp;pReturnLink=&amp;pSrcDesc=&amp;page=2&amp;UT=WOS:000428216700076&amp;doc=11"/>
    <hyperlink ref="E107" r:id="rId106" display="http://cel.webofknowledge.com/full_record.do?product=CEL&amp;search_mode=CitingArticles&amp;qid=1&amp;SID=F499xl41Zg1YnN6KRx7&amp;pReturnLink=&amp;pSrcDesc=&amp;page=2&amp;UT=WOS:000428216700076&amp;doc=12"/>
    <hyperlink ref="E108" r:id="rId107" display="http://cel.webofknowledge.com/full_record.do?product=CEL&amp;search_mode=CitingArticles&amp;qid=1&amp;SID=F64h9363jTM5gBb2R7M&amp;pReturnLink=&amp;pSrcDesc=&amp;page=1&amp;UT=WOS:000428216700076&amp;doc=13"/>
    <hyperlink ref="E109" r:id="rId108" display="http://cel.webofknowledge.com/full_record.do?product=CEL&amp;search_mode=CitingArticles&amp;qid=1&amp;SID=F64h9363jTM5gBb2R7M&amp;pReturnLink=&amp;pSrcDesc=&amp;page=1&amp;UT=WOS:000428216700076&amp;doc=14"/>
    <hyperlink ref="E110" r:id="rId109" display="http://cel.webofknowledge.com/full_record.do?product=CEL&amp;search_mode=CitingArticles&amp;qid=1&amp;SID=F64h9363jTM5gBb2R7M&amp;pReturnLink=&amp;pSrcDesc=&amp;page=1&amp;UT=WOS:000428216700076&amp;doc=15"/>
    <hyperlink ref="E111" r:id="rId110" display="http://cel.webofknowledge.com/full_record.do?product=CEL&amp;search_mode=CitingArticles&amp;qid=1&amp;SID=F64h9363jTM5gBb2R7M&amp;pReturnLink=&amp;pSrcDesc=&amp;page=1&amp;UT=WOS:000428216700076&amp;doc=16"/>
    <hyperlink ref="E112" r:id="rId111" display="http://cel.webofknowledge.com/full_record.do?product=CEL&amp;search_mode=CitingArticles&amp;qid=1&amp;SID=F64h9363jTM5gBb2R7M&amp;pReturnLink=&amp;pSrcDesc=&amp;page=1&amp;UT=WOS:000428216700076&amp;doc=17"/>
    <hyperlink ref="E113" r:id="rId112" display="http://cel.webofknowledge.com/full_record.do?product=CEL&amp;search_mode=CitingArticles&amp;qid=1&amp;SID=F64h9363jTM5gBb2R7M&amp;pReturnLink=&amp;pSrcDesc=&amp;page=1&amp;UT=WOS:000428216700076&amp;doc=19"/>
    <hyperlink ref="E114" r:id="rId113" display="http://cel.webofknowledge.com/full_record.do?product=CEL&amp;search_mode=CitingArticles&amp;qid=1&amp;SID=F64h9363jTM5gBb2R7M&amp;pReturnLink=&amp;pSrcDesc=&amp;page=1&amp;UT=WOS:000428216700076&amp;doc=20"/>
    <hyperlink ref="E115" r:id="rId114" display="!"/>
    <hyperlink ref="E116" r:id="rId115" display="https://www.sciencedirect.com/science/article/abs/pii/S1364032118308037"/>
    <hyperlink ref="E117" r:id="rId116" display="https://www.sciencedirect.com/science/article/abs/pii/S0168160518304586"/>
    <hyperlink ref="E118" r:id="rId117" display="https://www.sciencedirect.com/science/article/abs/pii/S0308814619307915#!"/>
    <hyperlink ref="E119" r:id="rId118" display="https://www.sciencedirect.com/science/article/pii/S0023643819304840#!"/>
    <hyperlink ref="E120" r:id="rId119" display="https://bmccomplementmedtherapies.biomedcentral.com/articles/10.1186/s12906-019-2450-7"/>
    <hyperlink ref="E121" r:id="rId120" display="https://www.sciencedirect.com/science/article/abs/pii/S0924224418308562#!"/>
    <hyperlink ref="E123" r:id="rId121" display="!"/>
    <hyperlink ref="E124" r:id="rId122" display="http://eprints.uanl.mx/18594/"/>
    <hyperlink ref="E125" r:id="rId123" display="https://www.potravinarstvo.com/journal1/index.php/potravinarstvo/article/view/1106"/>
    <hyperlink ref="E126" r:id="rId124" display="v=onepage&amp;q&amp;f=false"/>
    <hyperlink ref="E122" r:id="rId125" display="https://publications.lsmuni.lt/object/elaba:33179343/"/>
    <hyperlink ref="E127" r:id="rId126" display="https://aip.scitation.org/doi/abs/10.1063/1.5134585"/>
    <hyperlink ref="E129" r:id="rId127" display="https://www.tandfonline.com/doi/abs/10.1080/0972060X.2019.1673832"/>
    <hyperlink ref="E130" r:id="rId128" display="https://www.sciencedirect.com/science/article/pii/S0515370019303180"/>
    <hyperlink ref="E131" r:id="rId129" display="http://dgsa.uaeh.edu.mx:8080/bibliotecadigital/handle/231104/2205"/>
    <hyperlink ref="E132" r:id="rId130" display="https://scielo.conicyt.cl/scielo.php?pid=S0718-07642019000200235&amp;script=sci_arttext&amp;tlng=n"/>
    <hyperlink ref="E133" r:id="rId131" display="https://link.springer.com/chapter/10.1007/978-3-030-22141-6_7"/>
    <hyperlink ref="E143" r:id="rId132" display="http://cel.webofknowledge.com/full_record.do?product=CEL&amp;search_mode=CitingArticles&amp;qid=1&amp;SID=C5luD4Zhdi3Pg3Mn8NK&amp;pReturnLink=&amp;pSrcDesc=&amp;page=1&amp;UT=WOS:000409655400014&amp;doc=2"/>
    <hyperlink ref="E144" r:id="rId133" display="http://cel.webofknowledge.com/full_record.do?product=CEL&amp;search_mode=CitingArticles&amp;qid=1&amp;SID=C5luD4Zhdi3Pg3Mn8NK&amp;pReturnLink=&amp;pSrcDesc=&amp;page=1&amp;UT=WOS:000409655400014&amp;doc=3"/>
    <hyperlink ref="E146" r:id="rId134" display="http://cel.webofknowledge.com/full_record.do?product=CEL&amp;search_mode=CitingArticles&amp;qid=1&amp;SID=C5luD4Zhdi3Pg3Mn8NK&amp;pReturnLink=&amp;pSrcDesc=&amp;page=1&amp;UT=WOS:000409655400014&amp;doc=5"/>
    <hyperlink ref="E147" r:id="rId135" display="http://www.ukm.my/mjas/v23_n1/pdf/Syazwani_23_1_1.pdf"/>
    <hyperlink ref="E148" r:id="rId136" display="http://uvidok.rcub.bg.ac.rs/bitstream/handle/123456789/3655/Doktorat.pdf?sequence=1"/>
    <hyperlink ref="E149" r:id="rId137" display="https://www.sciencedirect.com/science/article/abs/pii/S0889157518311803"/>
    <hyperlink ref="E150" r:id="rId138" display="http://cel.webofknowledge.com/full_record.do?product=CEL&amp;search_mode=CitingArticles&amp;qid=1&amp;SID=C3VNKRE7OIzCgrl7UyM&amp;pReturnLink=&amp;pSrcDesc=&amp;page=1&amp;UT=WOS:000303274500033&amp;doc=2"/>
    <hyperlink ref="E151" r:id="rId139" display="http://cel.webofknowledge.com/full_record.do?product=CEL&amp;search_mode=CitingArticles&amp;qid=5&amp;SID=C48VePAUHbIteEFONNj&amp;pReturnLink=&amp;pSrcDesc=&amp;page=1&amp;UT=WOS:000431353000005&amp;doc=3"/>
    <hyperlink ref="E152" r:id="rId140" display="http://cel.webofknowledge.com/full_record.do?product=CEL&amp;search_mode=CitingArticles&amp;qid=8&amp;SID=C48VePAUHbIteEFONNj&amp;pReturnLink=&amp;pSrcDesc=&amp;page=1&amp;UT=WOS:000431353000005&amp;doc=4"/>
    <hyperlink ref="E154" r:id="rId141" display="http://cel.webofknowledge.com/full_record.do?product=CEL&amp;search_mode=CitingArticles&amp;qid=8&amp;SID=C48VePAUHbIteEFONNj&amp;pReturnLink=&amp;pSrcDesc=&amp;page=1&amp;UT=WOS:000431353000005&amp;doc=6"/>
    <hyperlink ref="C155" r:id="rId142" display="http://www.tandfonline.com/doi/abs/10.1080/10934529.2013.823335"/>
    <hyperlink ref="E155" r:id="rId143" display="http://cel.webofknowledge.com/full_record.do?product=CEL&amp;search_mode=CitingArticles&amp;qid=1&amp;SID=C2cEjqvxITKcbf4URb6&amp;pReturnLink=&amp;pSrcDesc=&amp;page=1&amp;UT=WOS:000323999000006&amp;doc=1"/>
    <hyperlink ref="C156" r:id="rId144" display="http://www.tandfonline.com/doi/abs/10.1080/10934529.2013.823335"/>
    <hyperlink ref="E156" r:id="rId145" display="http://cel.webofknowledge.com/full_record.do?product=CEL&amp;search_mode=CitingArticles&amp;qid=1&amp;SID=C2cEjqvxITKcbf4URb6&amp;pReturnLink=&amp;pSrcDesc=&amp;page=1&amp;UT=WOS:000323999000006&amp;doc=2"/>
    <hyperlink ref="C157" r:id="rId146" display="http://www.tandfonline.com/doi/abs/10.1080/10934529.2013.823335"/>
    <hyperlink ref="E157" r:id="rId147" display="http://cel.webofknowledge.com/full_record.do?product=CEL&amp;search_mode=CitingArticles&amp;qid=1&amp;SID=C2cEjqvxITKcbf4URb6&amp;pReturnLink=&amp;pSrcDesc=&amp;page=1&amp;UT=WOS:000323999000006&amp;doc=3"/>
    <hyperlink ref="E158" r:id="rId148" display="https://www.sciencedirect.com/science/article/abs/pii/S1296207418308987#!"/>
    <hyperlink ref="E159" r:id="rId149" display="https://www.sciencedirect.com/science/article/abs/pii/S1296207418308434"/>
    <hyperlink ref="E160" r:id="rId150" display="https://www.mdpi.com/2223-7747/8/9/300"/>
    <hyperlink ref="E161" r:id="rId151" display="http://ojs.mediageo.it/index.php/archeomatica/article/view/1573"/>
    <hyperlink ref="E162" r:id="rId152" display="https://web.a.ebscohost.com/abstract?direct=true&amp;profile=ehost&amp;scope=site&amp;authtype=crawler&amp;jrnl=2067533X&amp;AN=141163827&amp;h=ycziQhEnMioBdbvjodQiN4z1F%2f%2bzviEaZPPoexe1Pc50OvtvT2jxGnvDAl72hCviC65dOGITzdFtFiX4zJ6cPQ%3d%3d&amp;crl=c&amp;resultNs=AdminWebAuth&amp;resultLocal=ErrCrlNotAuth&amp;crlhashurl=login.aspx%3fdirect%3dtrue%26profile%3dehost%26scope%3dsite%26authtype%3dcrawler%26jrnl%3d2067533X%26AN%3d141163827"/>
    <hyperlink ref="E134" r:id="rId153" display="https://www.lsmuni.lt/cris/handle/20.500.12512/104074"/>
    <hyperlink ref="E128" r:id="rId154" display="https://uvadoc.uva.es/handle/10324/37043"/>
    <hyperlink ref="E135" r:id="rId155" display="https://ifst.onlinelibrary.wiley.com/doi/epdf/10.1111/ijfs.14308"/>
    <hyperlink ref="E136" r:id="rId156" display="https://publications.lsmuni.lt/object/elaba:36922631/"/>
    <hyperlink ref="E137" r:id="rId157" display="https://onlinelibrary.wiley.com/doi/abs/10.1128/9781555819972.ch27"/>
    <hyperlink ref="E138" r:id="rId158" display="https://uvadoc.uva.es/handle/10324/38223"/>
    <hyperlink ref="E139" r:id="rId159" display="https://www.mdpi.com/1420-3049/24/8/1553"/>
    <hyperlink ref="E140" r:id="rId160" display="https://link.springer.com/chapter/10.1007/978-3-030-23621-2_12"/>
    <hyperlink ref="E142" r:id="rId161" display="https://www.lume.ufrgs.br/handle/10183/201550"/>
    <hyperlink ref="E141" r:id="rId162" display="v=onepage&amp;q&amp;f=false"/>
    <hyperlink ref="E163" r:id="rId163" display="http://mail.thepab.org/index.php/journal/article/view/918"/>
    <hyperlink ref="E164" r:id="rId164" display="https://zjar.journals.ekb.eg/article_48160.html"/>
    <hyperlink ref="D165" r:id="rId165" display="https://scholar.google.com/citations?user=FUoA_gkAAAAJ&amp;hl=ro&amp;oi=sra"/>
    <hyperlink ref="E166" r:id="rId166" display="https://www.revmaterialeplastice.ro/pdf/8 CONSTANTINESCU M 1 19.pdf"/>
    <hyperlink ref="E153" r:id="rId167" display="https://www.revistadechimie.ro/Articles.asp?ID=7516"/>
    <hyperlink ref="E167" r:id="rId168" display="https://www.sciencedirect.com/science/article/pii/S0959652619308595"/>
    <hyperlink ref="F167" r:id="rId169" tooltip="Persistent link using digital object identifier" display="https://doi.org/10.1016/j.jclepro.2019.03.168"/>
    <hyperlink ref="E168" r:id="rId170" display="http://managementjournal.usamv.ro/pdf/vol.19_3/Art26.pdf"/>
    <hyperlink ref="E169" r:id="rId171" display="http://managementjournal.usamv.ro/pdf/vol.19_3/Art26.pdf"/>
    <hyperlink ref="E170" r:id="rId172" display="https://apps.webofknowledge.com/full_record.do?product=WOS&amp;search_mode=CitingArticles&amp;qid=93&amp;SID=E2yDizZf3leHkeIE5Zu&amp;page=1&amp;doc=1"/>
    <hyperlink ref="E171" r:id="rId173" display="http://managementjournal.usamv.ro/pdf/vol.19_3/Art26.pdf"/>
    <hyperlink ref="E172" r:id="rId174" display="http://managementjournal.usamv.ro/pdf/vol.19_3/Art70.pdf"/>
    <hyperlink ref="E173" r:id="rId175" display="https://www.sciencedirect.com/science/article/pii/S0959652619308595"/>
    <hyperlink ref="F173" r:id="rId176" tooltip="Persistent link using digital object identifier" display="https://doi.org/10.1016/j.jclepro.2019.03.168"/>
    <hyperlink ref="E174" r:id="rId177" display="http://managementjournal.usamv.ro/pdf/vol.19_3/Art26.pdf"/>
    <hyperlink ref="E175" r:id="rId178" display="http://managementjournal.usamv.ro/pdf/vol.19_3/Art26.pdf"/>
    <hyperlink ref="E176" r:id="rId179" display="https://apps.webofknowledge.com/full_record.do?product=WOS&amp;search_mode=CitingArticles&amp;qid=93&amp;SID=E2yDizZf3leHkeIE5Zu&amp;page=1&amp;doc=1"/>
    <hyperlink ref="E177" r:id="rId180" display="http://managementjournal.usamv.ro/pdf/vol.19_3/Art26.pdf"/>
    <hyperlink ref="E178" r:id="rId181" display="http://managementjournal.usamv.ro/pdf/vol.19_3/Art70.pdf"/>
    <hyperlink ref="E204" r:id="rId182" display="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
    <hyperlink ref="E205" r:id="rId183" display="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
    <hyperlink ref="E206" r:id="rId184" display="http://www.revistadechimie.ro/pdf/7 DUMITRIU BUZIA 5 19.pdf"/>
    <hyperlink ref="E207" r:id="rId185" display="https://onlinelibrary.wiley.com/doi/abs/10.1111/jam.14401"/>
    <hyperlink ref="E208" r:id="rId186" display="http://www.revmaterialeplastice.ro/pdf/8 CONSTANTINESCU M 1 19.pdf"/>
    <hyperlink ref="E209" r:id="rId187" display="https://www.sciencedirect.com/science/article/pii/S014139101930240X"/>
    <hyperlink ref="E210" r:id="rId188" display="https://www.mdpi.com/2218-273X/9/10/529/htm"/>
    <hyperlink ref="E211" r:id="rId189" display="http://journaljamb.com/index.php/JAMB/article/view/30118/56485"/>
    <hyperlink ref="E224" r:id="rId190" display="https://www.mdpi.com/2218-273X/9/10/529/htm"/>
    <hyperlink ref="E225" r:id="rId191" display="https://www.jmbfs.org/issue/december-january-2019-vol-9-no-3/"/>
    <hyperlink ref="E222" r:id="rId192" display="https://www.ncbi.nlm.nih.gov/pubmed/31698840"/>
    <hyperlink ref="E220" r:id="rId193" display="http://wjarr.com/content/identification-and-quantification-valuable-phenolic-compounds-red-wines-western-part-romania"/>
    <hyperlink ref="E221" r:id="rId194" display="http://wjarr.com/content/identification-and-quantification-valuable-phenolic-compounds-red-wines-western-part-romania"/>
    <hyperlink ref="E223" r:id="rId195" display="https://www.bio-conferences.org/articles/bioconf/abs/2019/04/bioconf-oiv2019_04006/bioconf-oiv2019_04006.html"/>
    <hyperlink ref="E226" r:id="rId196" display="www.fia.usv.ro."/>
    <hyperlink ref="E227" r:id="rId197" display="http://www.rimsa.eu/index.php/journal"/>
    <hyperlink ref="E228" r:id="rId198" display="http://www.rimsa.eu/index.php/journal"/>
    <hyperlink ref="E229" r:id="rId199" display="https://www.revistadechimie.ro/Articles.asp?ID=7516"/>
    <hyperlink ref="E230" r:id="rId200" display="http://www.cedc.ro/media/MSD/Papers/Volume%2011%20no%202%202019/8.pdf"/>
    <hyperlink ref="E231" r:id="rId201" display="http://www.cedc.ro/media/MSD/Papers/Volume%2011%20no%202%202019/8.pdf"/>
    <hyperlink ref="E236" r:id="rId202" display="https://journal.agrojournal.org/page/en/details.php?article_id=2547"/>
    <hyperlink ref="E237" r:id="rId203" display="https://journal.agrojournal.org/page/en/details.php?article_id=2547"/>
    <hyperlink ref="E238" r:id="rId204" display="https://ieeexplore.ieee.org/abstract/document/8937678"/>
    <hyperlink ref="E239" r:id="rId205" display="https://link.springer.com/article/10.1007/s12088-019-00835-9"/>
    <hyperlink ref="E240" r:id="rId206" display="https://repositorio.unican.es/xmlui/bitstream/handle/10902/17121/AransayGonzalezRaquel.pdf?sequence=1&amp;isAllowed=y"/>
    <hyperlink ref="C241" r:id="rId207" display="https://www.degruyter.com/downloadpdf/j/trser.2013.15.issue-1/trser-2013-0009/trser-2013-0009.xml"/>
    <hyperlink ref="E242" r:id="rId208" display="www.cedc.ro/media/MSD/Papers/Volume%2011%20no%202%202019/7.pdf&#10;"/>
    <hyperlink ref="E243" r:id="rId209" display="www.cedc.ro/media/MSD/Papers/Volume%2011%20no%202%202019/7.pdf&#10;"/>
    <hyperlink ref="E244" r:id="rId210" display="www.cedc.ro/media/MSD/Papers/Volume%2011%20no%202%202019/7.pdf&#10;"/>
    <hyperlink ref="E245" r:id="rId211" display="www.cedc.ro/media/MSD/Papers/Volume%2011%20no%202%202019/6.pdf&#10;"/>
    <hyperlink ref="E246" r:id="rId212" display="www.cedc.ro/media/MSD/Papers/Volume%2011%20no%202%202019/6.pdf&#10;"/>
    <hyperlink ref="E234" r:id="rId213" display="www.cedc.ro/media/MSD/Papers/Volume%2011%20no%202%202019/9.pdf"/>
    <hyperlink ref="E258" r:id="rId214" display="http://cel.webofknowledge.com/full_record.do?product=CEL&amp;search_mode=CitingArticles&amp;qid=1&amp;SID=C3VNKRE7OIzCgrl7UyM&amp;pReturnLink=&amp;pSrcDesc=&amp;page=1&amp;UT=WOS:000303274500033&amp;doc=2"/>
    <hyperlink ref="E259" r:id="rId215" display="https://www.sciencedirect.com/science/article/abs/pii/S1296207418308987#!"/>
    <hyperlink ref="E260" r:id="rId216" display="https://www.sciencedirect.com/science/article/abs/pii/S1296207418308434"/>
    <hyperlink ref="E261" r:id="rId217" display="https://www.mdpi.com/2223-7747/8/9/300"/>
    <hyperlink ref="E262" r:id="rId218" display="http://ojs.mediageo.it/index.php/archeomatica/article/view/1573"/>
    <hyperlink ref="E263" r:id="rId219" display="https://web.a.ebscohost.com/abstract?direct=true&amp;profile=ehost&amp;scope=site&amp;authtype=crawler&amp;jrnl=2067533X&amp;AN=141163827&amp;h=ycziQhEnMioBdbvjodQiN4z1F%2f%2bzviEaZPPoexe1Pc50OvtvT2jxGnvDAl72hCviC65dOGITzdFtFiX4zJ6cPQ%3d%3d&amp;crl=c&amp;resultNs=AdminWebAuth&amp;resultLocal=ErrCrlNotAuth&amp;crlhashurl=login.aspx%3fdirect%3dtrue%26profile%3dehost%26scope%3dsite%26authtype%3dcrawler%26jrnl%3d2067533X%26AN%3d141163827"/>
    <hyperlink ref="E264" r:id="rId220" display="http://mail.thepab.org/index.php/journal/article/view/918"/>
    <hyperlink ref="E265" r:id="rId221" display="https://zjar.journals.ekb.eg/article_48160.html"/>
    <hyperlink ref="E266" r:id="rId222" display="http://mail.thepab.org/index.php/journal/article/view/918"/>
    <hyperlink ref="E271" r:id="rId223" display="https://www.researchgate.net/profile/Anatoliy_Angelov/publication/337012627_REGRESSION_ANALYSIS_OF_FACTORS_AFFECTING_MICROBIAL_FUEL_CELL_EFFICIENCY/links/5dc44b40a6fdcc2d2ffb5c6f/REGRESSION-ANALYSIS-OF-FACTORS-AFFECTING-MICROBIAL-FUEL-CELL-EFFICIENCY.pdf"/>
    <hyperlink ref="C273" r:id="rId224" display="https://www.researchgate.net/profile/Cristina_Stanca_Moise/publication/322540017_STUDY_ON_THE_MACROLEPIDOPTERA_COLLECTED_FROM_PALTINIS_SIBIU_COUNTY_EXISTING_WITHIN_THE_COLLECTION_OF_DR_VIKTOR_WEINDEL/links/5a5f2c8faca272d4a3e0d275/STUDY-ON-THE-MACROLEPIDOPTERA-COLLECTED-FROM-PALTINIS-SIBIU-COUNTY-EXISTING-WITHIN-THE-COLLECTION-OF-DR-VIKTOR-WEINDEL.pdf"/>
    <hyperlink ref="E273" r:id="rId225" display="https://www.researchgate.net/profile/Olenici_Nicolai/publication/338293576_Un_caz_de_mortalitate_in_masa_a_larvelor_de_Lasiocampa_quer-_cus_quercus_f_alpina_in_Muntii_Calimani_Romania/links/5e0c5a3a4585159aa4a90f9b/Un-caz-de-mortalitate-in-masa-a-larvelor-de-Lasiocampa-quer-cus-quercus-f-alpina-in-Muntii-Calimani-Romania.pdf"/>
    <hyperlink ref="C274" r:id="rId226" display="http://www.studiauniversitatis.ro/pdf/27- 2017/27- 1- 2017/3- SUVG 27- C.S.M.- 19-26.pdf"/>
    <hyperlink ref="C275" r:id="rId227" display="https://www.researchgate.net/profile/Cristina_Stanca_Moise/publication/287213345_THE_PRESENCE_OF_SPECIES_MORIMUS_FUNEREUS_MULSANT_1862_LONG-HORNED_BEETLE_COLEOPTERA_CERAMBYCIDAE_IN_A_FOREST_OF_OAK_CONDITIONS_2015/links/56740a1a08ae0ad265ba5fba.pdf"/>
    <hyperlink ref="E279" r:id="rId228" display="https://scholar.google.com/citations?hl=en&amp;user=0uMvvz4AAAAJ&amp;view_op=list_works&amp;sortby=pubdate#d=gs_md_cita-d&amp;u=%2Fcitations%3Fview_op%3Dview_citation%26hl%3Den%26user%3D0uMvvz4AAAAJ%26sortby%3Dpubdate%26citation_for_view%3D0uMvvz4AAAAJ%3AhMod-77fHWUC%26tzom%3D-180"/>
    <hyperlink ref="E280" r:id="rId229" display="http://managementjournal.usamv.ro/pdf/vol.19_3/Art77.pdf"/>
    <hyperlink ref="C281" r:id="rId230" display="https://scholar.google.com/scholar?cluster=119282004073183498&amp;hl=ro&amp;as_sdt=0,5&amp;sciodt=0,5&amp;authuser=2"/>
    <hyperlink ref="E281" r:id="rId231" display="https://www.nature.com/articles/s41586-019-1302-4"/>
    <hyperlink ref="E277" r:id="rId232" display="https://www.agriculturejournals.cz/publicFiles/25_2018-PPS.pdf"/>
    <hyperlink ref="E275" r:id="rId233" display="file:///C:/Users/40724/Downloads/TRAVAUX_article_38591_en_1%20(2).pdf"/>
    <hyperlink ref="E283" r:id="rId234" display="https://www.researchgate.net/publication/339617702_The_occurrence_and_species_richnes_of_nicrophagous_Silphidae_Coleoptera_in_wooded_areas_in_different_degree_of_urbanization"/>
    <hyperlink ref="E278" r:id="rId235" display="https://scholar.google.com/citations?hl=en&amp;user=0uMvvz4AAAAJ&amp;view_op=list_works&amp;sortby=pubdate#d=gs_md_cita-d&amp;u=%2Fcitations%3Fview_op%3Dview_citation%26hl%3Den%26user%3D0uMvvz4AAAAJ%26sortby%3Dpubdate%26citation_for_view%3D0uMvvz4AAAAJ%3AhMod-77fHWUC%26tzom%3D-180"/>
    <hyperlink ref="F273" r:id="rId236" display="https://www.researchgate.net/publication/338293576_Un_caz_de_mortalitate_in_masa_a_larvelor_de_Lasiocampa_quer-_cus_quercus_f_alpina_in_Muntii_Calimani_Romania"/>
    <hyperlink ref="F274" r:id="rId237" display="https://www.researchgate.net/publication/338293576_Un_caz_de_mortalitate_in_masa_a_larvelor_de_Lasiocampa_quer-_cus_quercus_f_alpina_in_Muntii_Calimani_Romania"/>
    <hyperlink ref="F276" r:id="rId238" display="..\..\AppData\Local\Downloads\ER23201904_Costache_etal.pdf"/>
    <hyperlink ref="E282" r:id="rId239" display="http://managementjournal.usamv.ro/pdf/vol.19_3/Art65.pdf"/>
    <hyperlink ref="C276" r:id="rId240" display="https://www.researchgate.net/profile/Cristina_Stanca_Moise/publication/322540017_STUDY_ON_THE_MACROLEPIDOPTERA_COLLECTED_FROM_PALTINIS_SIBIU_COUNTY_EXISTING_WITHIN_THE_COLLECTION_OF_DR_VIKTOR_WEINDEL/links/5a5f2c8faca272d4a3e0d275/STUDY-ON-THE-MACROLEPIDOPTERA-COLLECTED-FROM-PALTINIS-SIBIU-COUNTY-EXISTING-WITHIN-THE-COLLECTION-OF-DR-VIKTOR-WEINDEL.pdf"/>
    <hyperlink ref="E276" r:id="rId241" display="../../AppData/Local/Temp/Downloads/ER23201904_Costache_etal.pdf"/>
    <hyperlink ref="E284"/>
    <hyperlink ref="E285" r:id="rId242" display="http://managementjournal.usamv.ro/pdf/vol.19_3/Art8.pdf"/>
    <hyperlink ref="E286" r:id="rId243" display="http://managementjournal.usamv.ro/pdf/vol.19_3/Art8.pdf"/>
    <hyperlink ref="D290" r:id="rId244" display="http://uvadoc.uva.es/handle/10324/33067"/>
    <hyperlink ref="D289" r:id="rId245" display="https://www.mdpi.com/2079-9276/7/4/85"/>
    <hyperlink ref="E287" r:id="rId246" display="https://scholar.google.ro/schhp?hl=en   1.iopscience.iop.org           2.search.ebscohost.com. 3.researchgate.net&#10;"/>
    <hyperlink ref="F288" r:id="rId247" display="https://www.scopus.com/home.uri?zone=header&amp;origin=resultslist"/>
    <hyperlink ref="F289" r:id="rId248" display="https://scholar.google.ro/schhp?hl=ru&amp;as_sdt=0,5"/>
    <hyperlink ref="F290" r:id="rId249" display="https://link.springer.com/chapter/10.1007/978-3-319-92931-6_3"/>
    <hyperlink ref="E290" r:id="rId250" display="http://ecoinde.3host.ro/"/>
    <hyperlink ref="F292" r:id="rId251" display="https://scholar.google.ro/schhp?hl=en"/>
    <hyperlink ref="E298" r:id="rId252" display="http://www.ufrgs.br/actavet/47/PUB%201626.pdf"/>
    <hyperlink ref="E304" r:id="rId253" display="https://www.sciencedirect.com/science/article/pii/S0963996919300109"/>
    <hyperlink ref="E307" r:id="rId254" display="https://www.ncbi.nlm.nih.gov/pubmed/29792361"/>
    <hyperlink ref="E295" r:id="rId255" display="https://www.revistascca.unam.mx/rica/index.php/rica/article/viewFile/RICA.2019.35.01.10/46815"/>
    <hyperlink ref="E313" r:id="rId256" display="https://www.sciencedirect.com/science/article/abs/pii/S0196978119300129"/>
    <hyperlink ref="E314" r:id="rId257" display="https://pubs.acs.org/doi/full/10.1021/acsomega.8b03337"/>
    <hyperlink ref="E315" r:id="rId258" display="https://eem.tfzv.ues.rs.ba/ "/>
    <hyperlink ref="E305" r:id="rId259" display="https://link.springer.com/article/10.1007%2Fs10068-019-00596-7#citeas "/>
    <hyperlink ref="E306" r:id="rId260" display="http://www.epj.eg.net/article.asp?issn=1687-4315;year=2019;volume=18;issue=1;spage=68;epage=73;aulast=Amer"/>
    <hyperlink ref="E316" r:id="rId261" display="https://www.sciencedirect.com/science/article/pii/S0023643818310740"/>
    <hyperlink ref="E323" r:id="rId262" display="https://journals.tubitak.gov.tr/agriculture/inpress.htm"/>
    <hyperlink ref="E296" r:id="rId263" display="https://www.sciencedirect.com/science/article/pii/S0003267019304234"/>
    <hyperlink ref="E309" r:id="rId264" display="https://premierpublishers.org/ijfns"/>
    <hyperlink ref="E329" r:id="rId265" display="https://ejournal2.undip.ac.id/index.php/bcrec/article/view/4253"/>
    <hyperlink ref="E331" r:id="rId266" display="https://link.springer.com/chapter/10.1007/978-981-13-7828-7_8"/>
    <hyperlink ref="E332" r:id="rId267" display="https://onlinelibrary.wiley.com/doi/full/10.1002/fsn3.1067"/>
    <hyperlink ref="E297" r:id="rId268" display="https://www.sciencedirect.com/science/article/pii/S0956713519302415"/>
    <hyperlink ref="E333" r:id="rId269" display="http://www.cellulosechemtechnol.ro/pdf/CCT3-4(2019)/p.357-362.pdf"/>
    <hyperlink ref="E308" r:id="rId270" display="https://link.springer.com/article/10.1007/s11694-019-00172-x"/>
    <hyperlink ref="E335" r:id="rId271" display="http://journals.bdu.edu.et/index.php/ejta/article/view/139"/>
    <hyperlink ref="E330" r:id="rId272" display="https://www.pubhort.org/ejhs/84/3/5/index.htm"/>
    <hyperlink ref="E317" r:id="rId273" display="http://www.ccsenet.org/journal/index.php/jfr/article/view/0/39984"/>
    <hyperlink ref="E324" r:id="rId274" display="https://www.mdpi.com/2304-8158/8/7/255"/>
    <hyperlink ref="E318" r:id="rId275" display="http://revista.rebibio.net/v6n12/v06n12a06.pdf"/>
    <hyperlink ref="E322" r:id="rId276" display="https://www.sciencedirect.com/science/article/pii/S0308814619312737"/>
    <hyperlink ref="E299" r:id="rId277" display="https://dergipark.org.tr/sdufenbed/article/442395"/>
    <hyperlink ref="E336" r:id="rId278" display="https://doi.org/10.1016/j.tifs.2019.07.030 "/>
    <hyperlink ref="E337" r:id="rId279" display="https://doi.org/10.1016/j.bmcl.2019.07.016"/>
    <hyperlink ref="E338" r:id="rId280" display="https://www.tandfonline.com/doi/abs/10.1080/19315260.2019.1575317?af=R&amp;journalCode=wijv20"/>
    <hyperlink ref="E293" r:id="rId281" display="https://doi.org/10.1016/j.tifs.2019.07.030 "/>
    <hyperlink ref="E300" r:id="rId282" display="https://link.springer.com/article/10.1007/s12161-019-01621-5"/>
    <hyperlink ref="E340" r:id="rId283" display="https://rjls.ub.ac.id/index.php/rjls/article/view/299"/>
    <hyperlink ref="E294" r:id="rId284" display="http://www.davidpublisher.org/Public/uploads/Contribute/5d50b817ab7a7.pdf"/>
    <hyperlink ref="E341" r:id="rId285" display="https://www.sciencedirect.com/science/article/pii/S2352340919307826"/>
    <hyperlink ref="E319" r:id="rId286" display="http://www.revistadechimie.ro/pdf/43%20SPATARU%207%2019.pdf"/>
    <hyperlink ref="E343" r:id="rId287" display="https://www.mdpi.com/1420-3049/24/18/3368"/>
    <hyperlink ref="E344" r:id="rId288" display="http://journal.ihepsa.ir/article-1-1147-en.html"/>
    <hyperlink ref="E345" r:id="rId289" display="https://www.hindawi.com/journals/cmmm/2019/8159506/"/>
    <hyperlink ref="E310" r:id="rId290" display="https://www.sciencedirect.com/science/article/abs/pii/S0924224419303255"/>
    <hyperlink ref="E346" r:id="rId291" display="https://www.longdom.org/open-access/structure-functions-and-biosynthetic-pathway-of-naturally-occurring-anthocyanin-in-sweet-potato--a-review.pdf"/>
    <hyperlink ref="E301" r:id="rId292" display="https://www.hindawi.com/journals/jspec/2019/5319024/"/>
    <hyperlink ref="E348" r:id="rId293" display="https://www.researchgate.net/publication/331652209_ANTIOXIDANT_ACTIVITY_OF_WILD-GROWING_FRUITS_FROM_WESTERN_SERBIA"/>
    <hyperlink ref="E349" r:id="rId294" display="https://www.ncbi.nlm.nih.gov/pmc/articles/PMC6593478/"/>
    <hyperlink ref="E347" r:id="rId295" display="http://medwelljournals.com/abstract/?doi=jeasci.2019.9455.9466"/>
    <hyperlink ref="E339" r:id="rId296" display="https://pdfs.semanticscholar.org/ee56/a667fc378990dd55a403e2a759f1d8b25722.pdf"/>
    <hyperlink ref="E327" r:id="rId297" display="https://www.mdpi.com/1420-3049/24/7/1378"/>
    <hyperlink ref="E326" r:id="rId298" display="https://www.mdpi.com/2073-4395/9/12/860"/>
    <hyperlink ref="E320" r:id="rId299" display="https://v3.pjsir.org/index.php/physical-sciences/article/view/330"/>
    <hyperlink ref="E312" r:id="rId300" display="https://www.sciencedirect.com/science/article/abs/pii/S1359511319315533"/>
    <hyperlink ref="E328" r:id="rId301" display="https://pubs.acs.org/doi/pdf/10.1021/acs.iecr.9b03902"/>
    <hyperlink ref="E350" r:id="rId302" display="https://www.mdpi.com/2076-3921/8/12/649"/>
    <hyperlink ref="E342" r:id="rId303" display="https://www.scientificbulletin.upb.ro/rev_docs_arhiva/rezfed_719916.pdf"/>
    <hyperlink ref="E303" r:id="rId304" display="https://www.degruyter.com/view/j/chem.2019.17.issue-1/chem-2019-0123/chem-2019-0123.xml"/>
    <hyperlink ref="E351" r:id="rId305" display="https://content.sciendo.com/view/journals/aucft/23/2/article-p129.xml "/>
    <hyperlink ref="E302" r:id="rId306" display="https://pubs.rsc.org/en/content/articlelanding/2019/AY/C9AY01185D#!divAbstract"/>
    <hyperlink ref="E321" r:id="rId307" display="https://research.chalmers.se/publication/513849/file/513849_Fulltext.pdf"/>
    <hyperlink ref="E311" r:id="rId308" display="https://link.springer.com/article/10.1007/s11694-018-0007-y#citeas"/>
    <hyperlink ref="E325" r:id="rId309" display="https://ifst.onlinelibrary.wiley.com/doi/epdf/10.1111/ijfs.13923"/>
    <hyperlink ref="E353" r:id="rId310" display="https://www-scopus-com.am.e-nformation.ro/record/display.uri?eid=2-s2.0-85070663263&amp;origin=resultslist&amp;sort=plf-f&amp;cite=2-s2.0-85061668368&amp;refeid=2-s2.0-83455263465&amp;src=s&amp;imp=t&amp;sid=b5a3bb80e21b50c8fc3ebf950daa614e&amp;sot=cite&amp;sdt=a&amp;sl=0&amp;relpos=0&amp;citeCnt=1&amp;searchTerm="/>
    <hyperlink ref="E354" r:id="rId311" display="https://www-scopus-com.am.e-nformation.ro/record/display.uri?eid=2-s2.0-85061668368&amp;origin=resultslist&amp;sort=plf-f&amp;cite=2-s2.0-85061668368&amp;refeid=2-s2.0-83455263465&amp;src=s&amp;imp=t&amp;sid=b5a3bb80e21b50c8fc3ebf950daa614e&amp;sot=cite&amp;sdt=a&amp;sl=0&amp;relpos=1&amp;citeCnt=2&amp;searchTerm="/>
    <hyperlink ref="E355" r:id="rId312" display="https://www-scopus-com.am.e-nformation.ro/record/display.uri?eid=2-s2.0-85075523148&amp;origin=resultslist&amp;sort=plf-f&amp;cite=2-s2.0-85061668368&amp;refeid=2-s2.0-83455263465&amp;src=s&amp;imp=t&amp;sid=b5a3bb80e21b50c8fc3ebf950daa614e&amp;sot=cite&amp;sdt=a&amp;sl=0&amp;relpos=3&amp;citeCnt=0&amp;searchTerm="/>
    <hyperlink ref="E356" r:id="rId313" display="https://www-scopus-com.am.e-nformation.ro/record/display.uri?eid=2-s2.0-85075505483&amp;origin=resultslist&amp;sort=plf-f&amp;cite=2-s2.0-85061668368&amp;refeid=2-s2.0-83455263465&amp;src=s&amp;imp=t&amp;sid=b5a3bb80e21b50c8fc3ebf950daa614e&amp;sot=cite&amp;sdt=a&amp;sl=0&amp;relpos=4&amp;citeCnt=0&amp;searchTerm="/>
    <hyperlink ref="E357" r:id="rId314" display="https://www-scopus-com.am.e-nformation.ro/record/display.uri?eid=2-s2.0-85076907748&amp;origin=resultslist&amp;sort=plf-f&amp;cite=2-s2.0-85061668368&amp;refeid=2-s2.0-83455263465&amp;src=s&amp;imp=t&amp;sid=b5a3bb80e21b50c8fc3ebf950daa614e&amp;sot=cite&amp;sdt=a&amp;sl=0&amp;relpos=5&amp;citeCnt=0&amp;searchTerm="/>
    <hyperlink ref="E358" r:id="rId315" display="https://www-scopus-com.am.e-nformation.ro/record/display.uri?origin=recordpage&amp;eid=2-s2.0-85082496124&amp;citeCnt=0&amp;noHighlight=false&amp;sort=plf-f&amp;cite=2-s2.0-85061668368&amp;refeid=2-s2.0-83455263465&amp;src=s&amp;imp=t&amp;sid=b5a3bb80e21b50c8fc3ebf950daa614e&amp;sot=cite&amp;sdt=a&amp;sl=0&amp;relpos=6#references"/>
    <hyperlink ref="E359" r:id="rId316" display="https://www.sciencedirect.com/science/article/pii/B9780128172261000011"/>
    <hyperlink ref="E360" r:id="rId317" display="https://doi.org/10.1007/978-3-030-23621-2_7"/>
    <hyperlink ref="E361" r:id="rId318" display="http://repository.stp-bandung.ac.id/bitstream/handle/123456789/831/GALUH%20KARINA%20HAPSARI%20201621609-2019%20.pdf?sequence=1"/>
    <hyperlink ref="E363" r:id="rId319" display="https://www.koreascience.or.kr/article/JAKO201908071719573.page"/>
    <hyperlink ref="E364" r:id="rId320" display="http://kjar.spu.edu.iq/index.php/kjar/article/view/401"/>
    <hyperlink ref="E365" r:id="rId321" display="https://journals.sagepub.com/doi/abs/10.1177/1082013219828269#articleCitationDownloadContainer"/>
    <hyperlink ref="E366" r:id="rId322" display="http://grainfood.ru/docs/%D1%81%D0%B1%D0%BE%D1%80%D0%BD%D0%B8%D0%BA%20%D0%BA%D0%BE%D0%BD%D0%B4.%D0%B8%D0%B7%D0%B4.-2019.pdf#page=163"/>
    <hyperlink ref="E367" r:id="rId323" display="https://fsct.modares.ac.ir/article-7-23125-fa.pdf"/>
    <hyperlink ref="E368" r:id="rId324" display="https://www.sciencedirect.com/science/article/pii/S0260877419300287?casa_token=McI8EzDWRsMAAAAA:-O4lnWB59Yd3YehFjIxo872zGvWoAipPzccoEx_le8S7Aia06ZBNgGBr3g8lESMmv3dofccf"/>
    <hyperlink ref="E369" r:id="rId325" display="https://apps-webofknowledge-com.am.e-nformation.ro/full_record.do?product=WOS&amp;search_mode=CitedRefIndex&amp;qid=18&amp;SID=D5kJwnWsEo1oSzB5Uva&amp;page=1&amp;doc=9&amp;cacheurlFromRightClick=no"/>
    <hyperlink ref="E371" r:id="rId326" display="https://www-scopus-com.am.e-nformation.ro/record/display.uri?eid=2-s2.0-85070663263&amp;origin=resultslist&amp;sort=plf-f&amp;cite=2-s2.0-85061668368&amp;refeid=2-s2.0-83455263465&amp;src=s&amp;imp=t&amp;sid=b5a3bb80e21b50c8fc3ebf950daa614e&amp;sot=cite&amp;sdt=a&amp;sl=0&amp;relpos=0&amp;citeCnt=1&amp;searchTerm="/>
    <hyperlink ref="E372" r:id="rId327" display="https://www-scopus-com.am.e-nformation.ro/record/display.uri?eid=2-s2.0-85061668368&amp;origin=resultslist&amp;sort=plf-f&amp;cite=2-s2.0-85061668368&amp;refeid=2-s2.0-83455263465&amp;src=s&amp;imp=t&amp;sid=b5a3bb80e21b50c8fc3ebf950daa614e&amp;sot=cite&amp;sdt=a&amp;sl=0&amp;relpos=1&amp;citeCnt=2&amp;searchTerm="/>
    <hyperlink ref="E373" r:id="rId328" display="https://www-scopus-com.am.e-nformation.ro/record/display.uri?eid=2-s2.0-85075523148&amp;origin=resultslist&amp;sort=plf-f&amp;cite=2-s2.0-85061668368&amp;refeid=2-s2.0-83455263465&amp;src=s&amp;imp=t&amp;sid=b5a3bb80e21b50c8fc3ebf950daa614e&amp;sot=cite&amp;sdt=a&amp;sl=0&amp;relpos=3&amp;citeCnt=0&amp;searchTerm="/>
    <hyperlink ref="E374" r:id="rId329" display="https://www-scopus-com.am.e-nformation.ro/record/display.uri?eid=2-s2.0-85075505483&amp;origin=resultslist&amp;sort=plf-f&amp;cite=2-s2.0-85061668368&amp;refeid=2-s2.0-83455263465&amp;src=s&amp;imp=t&amp;sid=b5a3bb80e21b50c8fc3ebf950daa614e&amp;sot=cite&amp;sdt=a&amp;sl=0&amp;relpos=4&amp;citeCnt=0&amp;searchTerm="/>
    <hyperlink ref="E375" r:id="rId330" display="https://www-scopus-com.am.e-nformation.ro/record/display.uri?eid=2-s2.0-85076907748&amp;origin=resultslist&amp;sort=plf-f&amp;cite=2-s2.0-85061668368&amp;refeid=2-s2.0-83455263465&amp;src=s&amp;imp=t&amp;sid=b5a3bb80e21b50c8fc3ebf950daa614e&amp;sot=cite&amp;sdt=a&amp;sl=0&amp;relpos=5&amp;citeCnt=0&amp;searchTerm="/>
    <hyperlink ref="E376" r:id="rId331" display="https://www-scopus-com.am.e-nformation.ro/record/display.uri?origin=recordpage&amp;eid=2-s2.0-85082496124&amp;citeCnt=0&amp;noHighlight=false&amp;sort=plf-f&amp;cite=2-s2.0-85061668368&amp;refeid=2-s2.0-83455263465&amp;src=s&amp;imp=t&amp;sid=b5a3bb80e21b50c8fc3ebf950daa614e&amp;sot=cite&amp;sdt=a&amp;sl=0&amp;relpos=6#references"/>
    <hyperlink ref="E377" r:id="rId332" display="https://www.sciencedirect.com/science/article/pii/B9780128172261000011"/>
    <hyperlink ref="E378" r:id="rId333" display="https://doi.org/10.1007/978-3-030-23621-2_7"/>
    <hyperlink ref="E379" r:id="rId334" display="http://repository.stp-bandung.ac.id/bitstream/handle/123456789/831/GALUH%20KARINA%20HAPSARI%20201621609-2019%20.pdf?sequence=1"/>
    <hyperlink ref="E381" r:id="rId335" display="https://www.koreascience.or.kr/article/JAKO201908071719573.page"/>
    <hyperlink ref="E382" r:id="rId336" display="http://kjar.spu.edu.iq/index.php/kjar/article/view/401"/>
    <hyperlink ref="E383" r:id="rId337" display="https://journals.sagepub.com/doi/abs/10.1177/1082013219828269#articleCitationDownloadContainer"/>
    <hyperlink ref="E384" r:id="rId338" display="http://grainfood.ru/docs/%D1%81%D0%B1%D0%BE%D1%80%D0%BD%D0%B8%D0%BA%20%D0%BA%D0%BE%D0%BD%D0%B4.%D0%B8%D0%B7%D0%B4.-2019.pdf#page=163"/>
    <hyperlink ref="E385" r:id="rId339" display="https://fsct.modares.ac.ir/article-7-23125-fa.pdf"/>
    <hyperlink ref="E386" r:id="rId340" display="http://agrifoodscience.com/index.php/TURJAF/article/view/2195/1078"/>
    <hyperlink ref="E387" r:id="rId341" display="http://www.woodresearch.sk/wr/201903/06.pdf"/>
    <hyperlink ref="E388" r:id="rId342" display="https://www.sciencedirect.com/science/article/pii/S0260877419300287?casa_token=McI8EzDWRsMAAAAA:-O4lnWB59Yd3YehFjIxo872zGvWoAipPzccoEx_le8S7Aia06ZBNgGBr3g8lESMmv3dofccf"/>
    <hyperlink ref="E389" r:id="rId343" display="https://apps-webofknowledge-com.am.e-nformation.ro/full_record.do?product=WOS&amp;search_mode=CitedRefIndex&amp;qid=18&amp;SID=D5kJwnWsEo1oSzB5Uva&amp;page=1&amp;doc=9&amp;cacheurlFromRightClick=no"/>
    <hyperlink ref="F390" r:id="rId344" display="http://apps.webofknowledge.com.am.e-nformation.ro/full_record.do?product=WOS&amp;search_mode=CitingArticles&amp;qid=7&amp;SID=C5SZZdCclzCvX2CTuGE&amp;page=1&amp;doc=1"/>
    <hyperlink ref="E390" r:id="rId345" display="https://www-sciencedirect-com.am.e-nformation.ro/science/article/pii/S026974911932127X"/>
    <hyperlink ref="E391" r:id="rId346" display="https://www.rimsa.eu/index.php/journal"/>
    <hyperlink ref="F392" r:id="rId347" display="http://apps.webofknowledge.com.am.e-nformation.ro/full_record.do?product=WOS&amp;search_mode=GeneralSearch&amp;qid=21&amp;SID=C5SZZdCclzCvX2CTuGE&amp;page=1&amp;doc=1"/>
    <hyperlink ref="E392" r:id="rId348" display="https://www.agrojournal.org/25/06-12.pdf"/>
    <hyperlink ref="F391" r:id="rId349" display="https://www.rimsa.eu/images/perennial_plants_vol_22-1_part_3_2019.pdf"/>
    <hyperlink ref="F393" r:id="rId350" display="http://apps.webofknowledge.com.am.e-nformation.ro/full_record.do?product=WOS&amp;search_mode=GeneralSearch&amp;qid=26&amp;SID=C5SZZdCclzCvX2CTuGE&amp;page=1&amp;doc=1"/>
    <hyperlink ref="E393" r:id="rId351" display="https://www.sciencedirect.com/science/article/abs/pii/S0021967319308544"/>
    <hyperlink ref="F394" r:id="rId352" display="https://openprairie.sdstate.edu/etd/3168"/>
    <hyperlink ref="E394" r:id="rId353" display="https://openprairie.sdstate.edu/etd/3168"/>
    <hyperlink ref="E395" r:id="rId354" display="Link"/>
    <hyperlink ref="E396" r:id="rId355" display="http://uvidok.rcub.bg.ac.rs/bitstream/handle/123456789/3680/Doktorat.pdf?sequence=1"/>
    <hyperlink ref="E397" r:id="rId356" display="Link"/>
    <hyperlink ref="E403" r:id="rId357" display="Link"/>
    <hyperlink ref="E398" r:id="rId358" display="Link"/>
    <hyperlink ref="E399" r:id="rId359" display="Link"/>
    <hyperlink ref="E412" r:id="rId360" display="Link"/>
    <hyperlink ref="E406" r:id="rId361" display="Link"/>
    <hyperlink ref="E407" r:id="rId362" display="Link"/>
    <hyperlink ref="E401" r:id="rId363" display="http://agronomyjournal.usamv.ro/pdf/2019/issue_1/Art42.pdf"/>
    <hyperlink ref="E415" r:id="rId364" display="http://managementjournal.usamv.ro/pdf/vol.19_4/Art11.pdf"/>
    <hyperlink ref="E416" r:id="rId365" display="https://www.nomos-elibrary.de/10.5771/9783845298696-99/the-role-of-higher-education-in-promoting-sustainable-agriculture"/>
    <hyperlink ref="C425" r:id="rId366" display="https://scholar.google.com/scholar?cluster=9959112240311008680&amp;hl=ro&amp;as_sdt=2005&amp;as_ylo=2017&amp;as_yhi=2017"/>
    <hyperlink ref="C421" r:id="rId367" display="https://link.springer.com/chapter/10.1007/978-90-481-2344-5_20"/>
    <hyperlink ref="E425" r:id="rId368" display="https://doi.org/10.3126/jota.v2i1.25931"/>
    <hyperlink ref="C427" r:id="rId369" display="https://scholar.google.com/scholar?cluster=9959112240311008680&amp;hl=ro&amp;as_sdt=2005&amp;as_ylo=2017&amp;as_yhi=2017"/>
    <hyperlink ref="E427" r:id="rId370" display="https://jbhost.org/jbhost/index.php/jbhost/issue/view/8"/>
    <hyperlink ref="C426" r:id="rId371" display="https://scholar.google.com/scholar?cluster=9959112240311008680&amp;hl=ro&amp;as_sdt=2005&amp;as_ylo=2017&amp;as_yhi=2017"/>
    <hyperlink ref="E423" r:id="rId372" display="https://webofproceedings.org/proceedings_series/ESSP/ISSEC%202019/ISSEC19031.pdf"/>
    <hyperlink ref="F423" r:id="rId373" display="https://webofproceedings.org/proceedings_series/ESSP/ISSEC%202019/ISSEC19031.pdf"/>
    <hyperlink ref="C422" r:id="rId374" display="http://books.google.com/books?hl=en&amp;lr=&amp;id=D8bACwAAQBAJ&amp;oi=fnd&amp;pg=PA399&amp;dq=info:4_Yv0hKmCVAJ:scholar.google.com&amp;ots=Y_YN_DGAYa&amp;sig=LNW7Qg2T_GgfRGtxC9jMA-Z2zms"/>
    <hyperlink ref="E422" r:id="rId375" display="https://doi.org/10.1016/j.ecoser.2019.100965"/>
    <hyperlink ref="F422" r:id="rId376" display="https://www.sciencedirect.com/science/article/abs/pii/S2212041617304539"/>
    <hyperlink ref="E421" r:id="rId377" display="https://books.google.ro/books?hl=ro&amp;lr=&amp;id=7uCsDwAAQBAJ&amp;oi=fnd&amp;pg=PA27&amp;ots=w02ngiN5Fj&amp;sig=-V8pVidWQ6owjs3K238V_3Equck&amp;redir_esc=y#v=onepage&amp;q&amp;f="/>
    <hyperlink ref="D421" r:id="rId378" display="https://books.google.com/books?hl=ro&amp;lr=&amp;id=7uCsDwAAQBAJ&amp;oi=fnd&amp;pg=PA27&amp;ots=w02ngiN5Fj&amp;sig=-V8pVidWQ6owjs3K238V_3Equck"/>
    <hyperlink ref="F424" r:id="rId379" display="http://ikee.lib.auth.gr/record/317175/files/GRI-2020-27030.pdf"/>
    <hyperlink ref="E428" r:id="rId380" display="https://www.ijitee.org/"/>
    <hyperlink ref="E429" r:id="rId381" display="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
    <hyperlink ref="E430" r:id="rId382" display="http://www.revistadechimie.ro/pdf/7 DUMITRIU BUZIA 5 19.pdf"/>
    <hyperlink ref="E432" r:id="rId383" display="http://www.pertanika.upm.edu.my/Pertanika%20PAPERS/JTAS%20Vol.%2042%20(2)%20May.%202019%20(View%20Full%20Journal).pdf"/>
    <hyperlink ref="E433" r:id="rId384" display="https://www.researchgate.net/publication/336308333_Improving_the_characteristics_of_spreadable_processed_cheese_using_Konjac_and_Xanthan_gums/references"/>
    <hyperlink ref="E436" r:id="rId385" display="http://www.ukrfoodscience.ho.ua/Archiv/Ukr%20Jour%20Food%20Sci%20V%207%20I%202.pdf#page=70"/>
    <hyperlink ref="E437" r:id="rId386" display="http://www.entomoljournal.com/archives/2019/vol7issue3/PartU/7-3-201-130.pdf"/>
    <hyperlink ref="E438" r:id="rId387" display="http://www.iaeme.com/MasterAdmin/Journal_uploads/IJMET/VOLUME_10_ISSUE_2/IJMET_10_02_094.pdf"/>
    <hyperlink ref="E439" r:id="rId388" display="http://www.ann.ugal.ro/tpa/Anale%202019/vol%201/4.%20Cotarlet%20et%20al.pdf"/>
    <hyperlink ref="C440" r:id="rId389" display="https://scholar.google.com/scholar?cluster=9994170009156801810&amp;hl=ro&amp;as_sdt=2005&amp;as_ylo=2019&amp;as_yhi=2019"/>
    <hyperlink ref="C441" r:id="rId390" display="https://scholar.google.com/scholar?cluster=9994170009156801810&amp;hl=ro&amp;as_sdt=2005&amp;as_ylo=2019&amp;as_yhi=2019"/>
    <hyperlink ref="E441" r:id="rId391" display="https://www.researchgate.net/publication/330342794_Polycyclic_Aromatic_Hydrocarbons_PAHs_in_Select_Commercially_Processed_Meat_and_Fish_Products_in_Finland_and_the_Mutagenic_Potential_of_These_Food_Items/references"/>
    <hyperlink ref="E442" r:id="rId392" display="https://www.researchgate.net/publication/331577714_Levels_and_Health_Risk_Assessment_of_Polycyclic_Aromatic_Hydrocarbons_in_Protein_Foods_from_Lagos_and_Abeokuta_Southwestern_Nigeria/references"/>
    <hyperlink ref="C442" r:id="rId393" display="https://scholar.google.com/scholar?cluster=9994170009156801810&amp;hl=ro&amp;as_sdt=2005&amp;as_ylo=2019&amp;as_yhi=2019"/>
    <hyperlink ref="E435" r:id="rId394" display="http://static.dergipark.org.tr:8080/article-download/c282/75c2/f136/5d431c6114946.pdf"/>
    <hyperlink ref="E434"/>
    <hyperlink ref="D431" r:id="rId395" display="http://apps.webofknowledge.com.am.e-nformation.ro/full_record.do?product=WOS&amp;search_mode=CitingArticles&amp;qid=17&amp;SID=D4HrIcwX6UoVrWylCsh&amp;page=1&amp;doc=1"/>
    <hyperlink ref="E431" r:id="rId396" display="https://link.springer.com/article/10.1007/s00704-018-2594-2"/>
    <hyperlink ref="C443" r:id="rId397" display="http://www.revistadechimie.ro/pdf/45 CIUBARA 5 18.pdf"/>
    <hyperlink ref="E443" r:id="rId398" display="https://pdfs.semanticscholar.org/cc72/9de7a52ec7f71d179d71a0261d3b7c7ce8fe.pdf"/>
    <hyperlink ref="C444" r:id="rId399" display="http://pubs.ub.ro/dwnl.php?id=CSCC6201801V01S01A0005"/>
    <hyperlink ref="D444" r:id="rId400" display="https://www.mdpi.com/2218-273X/9/10/529"/>
    <hyperlink ref="E445" r:id="rId401" display="https://www.mdpi.com/2077-0375/9/11/146"/>
    <hyperlink ref="C445" r:id="rId402" display="http://pubs.ub.ro/dwnl.php?id=CSCC6201801V01S01A0005"/>
    <hyperlink ref="C446" r:id="rId403" display="http://pubs.ub.ro/dwnl.php?id=CSCC6201801V01S01A0005"/>
    <hyperlink ref="F446" r:id="rId404" display="https://doi.org/10.1051/bioconf/20191504006"/>
    <hyperlink ref="C447" r:id="rId405" display="javascript:void(0)"/>
    <hyperlink ref="C448" r:id="rId406" display="javascript:void(0)"/>
    <hyperlink ref="C449" r:id="rId407" display="javascript:void(0)"/>
    <hyperlink ref="E447" r:id="rId408" display="https://onlinelibrary.wiley.com/doi/abs/10.1111/jfs.12669"/>
    <hyperlink ref="F447" r:id="rId409" display="https://onlinelibrary.wiley.com/journal/17454565,              ISI Journal Citation Reports © Ranking"/>
    <hyperlink ref="E448" r:id="rId410" display="https://eprints.arums.ac.ir/11584/1/arumsj-v18n4p419-fa.pdf"/>
    <hyperlink ref="F448" r:id="rId411" display="https://eprints.arums.ac.ir/11584/1/arumsj-v18n4p419-fa.pdf"/>
    <hyperlink ref="D449" r:id="rId412" display="http://www.ijafls.org/en/issue/47015/649812"/>
    <hyperlink ref="E449" r:id="rId413" display="http://www.ijafls.org/en/issue/47015/649812"/>
    <hyperlink ref="F449" r:id="rId414" display="http://www.ijafls.org/en/issue/47015/649812"/>
    <hyperlink ref="C450" r:id="rId415" display="http://search.proquest.com/openview/b708f105ccec5cf8d4440c7ab5308bc0/1?pq-origsite=gscholar&amp;cbl=1536338"/>
    <hyperlink ref="D450" r:id="rId416" display="https://www.researchgate.net/profile/Mohammad_Fikry4/publication/333312101_Quality_Characteristics_and_Sensory_Profile_of_Stirred_Yogurt_Enriched_with_Papaya_Peel_Powder/links/5cee74e3299bf1f881494ce7/Quality-Characteristics-and-Sensory-Profile-of-Stirred-Yogurt-Enriched-with-Papaya-Peel-Powder.pdf"/>
    <hyperlink ref="E450" r:id="rId417" display="https://www.researchgate.net/profile/Mohammad_Fikry4/publication/333312101_Quality_Characteristics_and_Sensory_Profile_of_Stirred_Yogurt_Enriched_with_Papaya_Peel_Powder/links/5cee74e3299bf1f881494ce7/Quality-Characteristics-and-Sensory-Profile-of-Stirred-Yogurt-Enriched-with-Papaya-Peel-Powder.pdf"/>
    <hyperlink ref="F450" r:id="rId418" display="https://www.researchgate.net/publication/333312101_Quality_Characteristics_and_Sensory_Profile_of_Stirred_Yogurt_Enriched_with_Papaya_Peel_Powder"/>
    <hyperlink ref="C451" r:id="rId419" display="http://www.fia.usv.ro/fiajournal/index.php/FENS/article/view/72"/>
    <hyperlink ref="D451" r:id="rId420" display="https://dergipark.org.tr/en/pub/humder/issue/47643/494141"/>
    <hyperlink ref="E451" r:id="rId421" display="https://dergipark.org.tr/en/download/article-file/776855"/>
    <hyperlink ref="F451" r:id="rId422" display="https://dergipark.org.tr/en/download/article-file/776855"/>
    <hyperlink ref="D452" r:id="rId423" display="https://idp.springer.com/authorize/casa?redirect_uri=https://link.springer.com/article/10.1007/s10722-019-00846-x&amp;casa_token=omorybeo9sgAAAAA:mNvT_x_-4ya_y5e_Y_c8SI6ppUcM8C04YBUiRObn6xXe8S8TRtGFYEgWEpwADaS1FVGF7VPHl1-yl_o"/>
    <hyperlink ref="E452" r:id="rId424" display="https://link.springer.com/content/pdf/10.1007%2Fs10722-019-00846-x.pdf"/>
    <hyperlink ref="F452" r:id="rId425" display="https://www.springer.com/journal/10722"/>
    <hyperlink ref="D453" r:id="rId426" display="http://www.openaccessjournals.siftdesk.org/articles/pdf/Preparation-of-Banana-Peel-Powder-Bar-Incorporated-with-Psyllium-Husk20191031064041.pdf"/>
    <hyperlink ref="E453" r:id="rId427" display="http://www.openaccessjournals.siftdesk.org/articles/pdf/Preparation-of-Banana-Peel-Powder-Bar-Incorporated-with-Psyllium-Husk20191031064041.pdf"/>
    <hyperlink ref="F453" r:id="rId428" display="http://olddrji.lbp.world/IndexedJournals.aspx"/>
    <hyperlink ref="D454" r:id="rId429" display="https://www.sciencedirect.com/science/article/pii/S092422441830791X"/>
    <hyperlink ref="E454" r:id="rId430" display="https://www.sciencedirect.com/science/article/abs/pii/S092422441830791X"/>
    <hyperlink ref="F454" r:id="rId431" display="https://www.journals.elsevier.com/trends-in-food-science-and-technology"/>
    <hyperlink ref="D455" r:id="rId432" display="https://www.researchgate.net/profile/Violeta_Niculescu/publication/333868532_Comparative_Study_on_Plastic_Materials_as_a_New_Source_of_Energy/links/5d0a14eda6fdcc35c1593f2a/Comparative-Study-on-Plastic-Materials-as-a-New-Source-of-Energy.pdf"/>
    <hyperlink ref="F455" r:id="rId433" display="https://www.revmaterialeplastice.ro/RCIndexing.asp"/>
    <hyperlink ref="E455" r:id="rId434" display="https://www.researchgate.net/profile/Violeta_Niculescu/publication/333868532_Comparative_Study_on_Plastic_Materials_as_a_New_Source_of_Energy/links/5d0a14eda6fdcc35c1593f2a/Comparative-Study-on-Plastic-Materials-as-a-New-Source-of-Energy.pdf"/>
    <hyperlink ref="D456" r:id="rId435" display="http://www.academia.edu/download/60593618/GIDNI-06_Social_Sciences20190914-4125-315d0r.pdf#page=46"/>
    <hyperlink ref="F456" r:id="rId436" display="https://old.upm.ro/gidni/?pag=GIDNI-06/vol06-Hst"/>
    <hyperlink ref="E456" r:id="rId437" display="https://s3.amazonaws.com/academia.edu.documents/60593618/GIDNI-06_Social_Sciences20190914-4125-315d0r.pdf?response-content-disposition=inline%3B%20filename%3DIRMA-MIGNON_FORMULA_A_KEY_RULE_IN_NORWEG.pdf&amp;X-Amz-Algorithm=AWS4-HMAC-SHA256&amp;X-Amz-Credential=AKIAIWOWYYGZ2Y53UL3A%2F20200103%2Fus-east-1%2Fs3%2Faws4_request&amp;X-Amz-Date=20200103T183252Z&amp;X-Amz-Expires=3600&amp;X-Amz-SignedHeaders=host&amp;X-Amz-Signature=3f5e25dad1de06cacff5c0268c1cc6cb87dc770b7e602b17c702b40807b3b4cf#page=46"/>
    <hyperlink ref="F457" r:id="rId438" display="https://www.ijsr.net/?gclid=EAIaIQobChMI7_rOm9P-5gIVx4eyCh1bNg6kEAAYASAAEgJxgPD_BwE"/>
    <hyperlink ref="E457" r:id="rId439" display="https://link.springer.com/article/10.1007/s11540-018-9397-9"/>
    <hyperlink ref="E458" r:id="rId440" display="https://www.routledgehandbooks.com/doi/10.4324/9781351019422-120054085"/>
    <hyperlink ref="F458" r:id="rId441" display="https://www.routledgehandbooks.com/doi/10.4324/9781351019422-120054085"/>
    <hyperlink ref="D459" r:id="rId442" display="https://idp.springer.com/authorize/casa?redirect_uri=https://link.springer.com/article/10.1007/s00449-019-02199-2&amp;casa_token=PnddYXcWwVIAAAAA:xrZuyGqrRZGXOkk3Cu-cJwmWHP5tooHutIvqr00ILJvk-qCI2E4difhOU-MLO_t7MwHRU_zzF8uY4Q4"/>
    <hyperlink ref="E459" r:id="rId443" display="https://link.springer.com/content/pdf/10.1007/s00449-019-02199-2.pdf"/>
    <hyperlink ref="F459" r:id="rId444" display="https://link.springer.com/journal/449"/>
    <hyperlink ref="D460" r:id="rId445" display="http://www.teses.usp.br/teses/disponiveis/85/85134/tde-29032019-145257/en.php"/>
    <hyperlink ref="E460" r:id="rId446" display="https://teses.usp.br/teses/disponiveis/85/85134/tde-29032019-145257/publico/2019SantanaProcessamento.pdf"/>
    <hyperlink ref="F460" r:id="rId447" display="https://teses.usp.br/teses/disponiveis/85/85134/tde-29032019-145257/publico/2019SantanaProcessamento.pdf"/>
    <hyperlink ref="D461" r:id="rId448" display="http://repository.unad.edu.co/handle/10596/25749"/>
    <hyperlink ref="E461" r:id="rId449" display="https://repository.unad.edu.co/bitstream/handle/10596/25749/abaccago.pdf;jsessionid=DB397A23A5C7C495F18CFD39B495C508.jvm1?sequence=1"/>
    <hyperlink ref="F461" r:id="rId450" display="https://estudios.unad.edu.co/especializacion-en-proceso-de-alimentos-y-biomaterialeshttps://repository.unad.edu.co/bitstream/handle/10596/25749/abaccago.pdf;jsessionid=DB397A23A5C7C495F18CFD39B495C508.jvm1?sequence=1"/>
    <hyperlink ref="F462" r:id="rId451" display="https://www.routledgehandbooks.com/doi/10.4324/9781351019422-120054085"/>
    <hyperlink ref="D463" r:id="rId452" display="http://fia.usv.ro/fiajournal/index.php/FENS/article/view/654"/>
    <hyperlink ref="E463" r:id="rId453" display="file:///C:/Users/Raul/Downloads/654-1316-1-SM.pdf"/>
    <hyperlink ref="D464" r:id="rId454" display="https://www.mdpi.com/1420-3049/24/11/2117"/>
    <hyperlink ref="E464" r:id="rId455" display="https://www.mdpi.com/1420-3049/24/11/2117"/>
    <hyperlink ref="F464" r:id="rId456" display="https://www.mdpi.com/journal/molecules/indexing"/>
    <hyperlink ref="D465" r:id="rId457" display="https://www.tandfonline.com/doi/full/10.1080/10406638.2018.1555173"/>
    <hyperlink ref="E465" r:id="rId458" display="https://www.tandfonline.com/doi/full/10.1080/10406638.2018.1555173?scroll=top&amp;needAccess=true"/>
    <hyperlink ref="F465" r:id="rId459" display="http://www.tandfonline.com/loi/gpol20"/>
    <hyperlink ref="D466" r:id="rId460" display="https://www.tandfonline.com/doi/abs/10.1080/10406638.2018.1509360"/>
    <hyperlink ref="E466" r:id="rId461" display="https://doi.org/10.1080/10406638.2018.1509360"/>
    <hyperlink ref="F466" r:id="rId462" display="https://www.tandfonline.com/loi/gpol20"/>
    <hyperlink ref="D467" r:id="rId463" display="https://www.sciencedirect.com/science/article/pii/S0889157518312547"/>
    <hyperlink ref="E467" r:id="rId464" display="https://www.sciencedirect.com/science/article/abs/pii/S0889157518312547"/>
    <hyperlink ref="F467" r:id="rId465" display="https://www.sciencedirect.com/science/article/abs/pii/S0889157518312547"/>
    <hyperlink ref="D468" r:id="rId466" display="https://pdfs.semanticscholar.org/abf3/49e3140341abfc574602a142ff710e027762.pdf"/>
    <hyperlink ref="F468" r:id="rId467" display="https://pdfs.semanticscholar.org/abf3/49e3140341abfc574602a142ff710e027762.pdf"/>
    <hyperlink ref="F469" r:id="rId468" display="http://www.scielo.br/scielo.php?pid=S0100-29452019000500701&amp;script=sci_arttext"/>
    <hyperlink ref="E470" r:id="rId469" display="http://jarums.arums.ac.ir/files/site1/user_files_902ca9/alipanahreza9-A-10-1073-2-d7710a0.pdf"/>
    <hyperlink ref="F470" r:id="rId470" display="http://jarums.arums.ac.ir/files/site1/user_files_902ca9/alipanahreza9-A-10-1073-2-d7710a0.pdf"/>
    <hyperlink ref="D471" r:id="rId471" display="http://www.revec.ro/images/images_site/categorii_articole/pdf_categorie_29dce6ac2db3f0f9d9af98d9cece199c.pdf#page=24"/>
    <hyperlink ref="D472" r:id="rId472" display="http://www.revec.ro/images/images_site/articole/article_050c46d898ebcfb93dd307cb70916df0.pdf"/>
    <hyperlink ref="E471" r:id="rId473" display="page=24"/>
    <hyperlink ref="E472" r:id="rId474" display="http://www.revec.ro/images/images_site/articole/article_050c46d898ebcfb93dd307cb70916df0.pdf"/>
    <hyperlink ref="F472" r:id="rId475" display="http://www.revec.ro/images/images_site/articole/article_050c46d898ebcfb93dd307cb70916df0.pdf"/>
    <hyperlink ref="F471" r:id="rId476" display="http://www.revec.ro/images/images_site/categorii_articole/pdf_categorie_29dce6ac2db3f0f9d9af98d9cece199c.pdf#page=24"/>
    <hyperlink ref="E473" r:id="rId477" display="https://link.springer.com/article/10.1007/s00704-018-2594-2"/>
    <hyperlink ref="F473" r:id="rId478" display="https://doi.org/10.1007/s00704-018-2594-2"/>
    <hyperlink ref="A474" r:id="rId479" display="http://scholar.google.com/scholar?cluster=11772000572925909065&amp;hl=en&amp;oi=scholarr"/>
    <hyperlink ref="D474" r:id="rId480" display="https://link.springer.com/article/10.1007/s00704-018-2594-2"/>
    <hyperlink ref="E474" r:id="rId481" display="https://link.springer.com/article/10.1007/s00704-018-2594-2"/>
    <hyperlink ref="F474" r:id="rId482" display="https://doi.org/10.1007/s00704-018-2594-2"/>
    <hyperlink ref="C452" r:id="rId483" display="https://www.degruyter.com/view/j/aucts.2015.67.issue-1/aucts-2015-0092/aucts-2015-0092.xml"/>
    <hyperlink ref="C456" r:id="rId484" display="http://scholar.google.com/scholar?cluster=2792685717266862587&amp;hl=en&amp;oi=scholarr"/>
    <hyperlink ref="C461" r:id="rId485" display="http://saiapm.ulbsibiu.ro/cercetare/ACTA_E/AUCFT2012_II_3_19.pdf"/>
    <hyperlink ref="C460" r:id="rId486" display="http://saiapm.ulbsibiu.ro/cercetare/ACTA_E/AUCFT2012_II_3_19.pdf"/>
    <hyperlink ref="C462" r:id="rId487" display="http://saiapm.ulbsibiu.ro/cercetare/ACTA_E/AUCFT2012_II_3_19.pdf"/>
    <hyperlink ref="C463" r:id="rId488" display="http://search.ebscohost.com/login.aspx?direct=true&amp;profile=ehost&amp;scope=site&amp;authtype=crawler&amp;jrnl=12214973&amp;AN=83819167&amp;h=XT%2BORNV3GHOEHDMF5WcGm2hfHleD5mZAZa5WhX1PVUIRJH4UEcYXmIb2oOmTjg6I8wVOzoemHnXsQA%2FHVcID5A%3D%3D&amp;crl=c"/>
    <hyperlink ref="C464" r:id="rId489" display="http://journals.usamvcluj.ro/index.php/horticulture/article/viewFile/7053/6315"/>
    <hyperlink ref="C465" r:id="rId490" display="http://journal-of-agroalimentary.ro/admin/articole/76642L9_Mihalca_2_Vol.17_4_392-397.pdf"/>
    <hyperlink ref="C466" r:id="rId491" display="http://journal-of-agroalimentary.ro/admin/articole/76642L9_Mihalca_2_Vol.17_4_392-397.pdf"/>
    <hyperlink ref="C467" r:id="rId492" display="http://journal-of-agroalimentary.ro/admin/articole/76642L9_Mihalca_2_Vol.17_4_392-397.pdf"/>
    <hyperlink ref="C468" r:id="rId493" display="http://journal-of-agroalimentary.ro/admin/articole/76642L9_Mihalca_2_Vol.17_4_392-397.pdf"/>
    <hyperlink ref="C469" r:id="rId494" display="http://journal-of-agroalimentary.ro/admin/articole/76642L9_Mihalca_2_Vol.17_4_392-397.pdf"/>
    <hyperlink ref="C474" r:id="rId495" display="http://scholar.google.com/scholar?cluster=11772000572925909065&amp;hl=en&amp;oi=scholarr"/>
    <hyperlink ref="C470" r:id="rId496" display="javascript:void(0)"/>
    <hyperlink ref="C473" r:id="rId497" display="http://www.annalsofrscb.ro/archive/16 1/45.pdf"/>
    <hyperlink ref="E475" r:id="rId498" display="www.fia.usv.ro."/>
    <hyperlink ref="E476" r:id="rId499" display="https://www.researchgate.net/profile/Rupesh_Waghamare/publication/333798818_The_study_of_floor_and_water_sample_analysis_of_various_categories_of_dairy_farms_in_and_around_Mumbai/links/5d04c8fd92851c90043cf41c/The-study-of-floor-and-water-sample-analysis-of-various-categories-of-dairy-farms-in-and-around-Mumbai.pdf"/>
    <hyperlink ref="C477" r:id="rId500" display="https://www.degruyter.com/downloadpdf/j/trser.2013.15.issue-1/trser-2013-0009/trser-2013-0009.xml"/>
    <hyperlink ref="E478" r:id="rId501" display="https://www.revistadechimie.ro/Articles.asp?ID=7516"/>
    <hyperlink ref="E479" r:id="rId502" display="http://www.revmaterialeplastice.ro/pdf/8 CONSTANTINESCU M 1 19.pdf"/>
    <hyperlink ref="E481" r:id="rId503" display="https://www.mdpi.com/2218-273X/9/10/529/htm"/>
    <hyperlink ref="E480" r:id="rId504" display="https://www.ncbi.nlm.nih.gov/pubmed/31698840"/>
    <hyperlink ref="E482" r:id="rId505" display="https://www.bio-conferences.org/articles/bioconf/abs/2019/04/bioconf-oiv2019_04006/bioconf-oiv2019_04006.html"/>
    <hyperlink ref="C459" r:id="rId506" display="http://saiapm.ulbsibiu.ro/cercetare/ACTA_E/AUCFT2012_II_3_19.pdf"/>
    <hyperlink ref="E462" r:id="rId507" display="https://www.routledgehandbooks.com/doi/10.4324/9781351019422-120054085"/>
    <hyperlink ref="F463" r:id="rId508" display="../../../Users/Raul/Downloads/654-1316-1-SM.pdf"/>
    <hyperlink ref="F484" r:id="rId509" display="https://www.ijsr.net/?gclid=EAIaIQobChMI7_rOm9P-5gIVx4eyCh1bNg6kEAAYASAAEgJxgPD_BwE"/>
    <hyperlink ref="E484" r:id="rId510" display="https://link.springer.com/article/10.1007/s11540-018-9397-9"/>
    <hyperlink ref="C484" r:id="rId511" display="http://www.academia.edu/download/38643553/Antimicrobial_activity_of_active_biodegradable_starch_films_on_pathogenic_microorganisms_SRBC.pdf"/>
    <hyperlink ref="F179" r:id="rId512" display="http://www.agrifoodscience.com/index.php/TURJAF/issue/view/75/showToc"/>
    <hyperlink ref="E180" r:id="rId513" display="https://zjar.journals.ekb.eg/"/>
    <hyperlink ref="F180" r:id="rId514" display="https://zjar.journals.ekb.eg/browse?_action=export"/>
    <hyperlink ref="C485" r:id="rId515" display="https://www.researchgate.net/profile/Georgescu_Cecilia/publication/237824942_Nickel_Removal_from_Aqueous_Solutions_by_Flotation_with_Cationic_Collector_Determination_of_the_Optimum_Separation_Conditions/links/0046353b5501a99730000000.pdf"/>
    <hyperlink ref="E485" r:id="rId516" display="https://content.sciendo.com/view/journals/acmy/3/1/article-p1.xml"/>
    <hyperlink ref="E486" r:id="rId517" display="https://www.tandfonline.com/doi/abs/10.1080/10643389.2019.1705724"/>
    <hyperlink ref="E487" r:id="rId518" display="https://journal.gnest.org/sites/default/files/Submissions/gnest_02632/gnest_02632_published.pdf"/>
    <hyperlink ref="E488" r:id="rId519" display="https://link.springer.com/content/pdf/10.1007/s11356-019-06543-7.pdf"/>
    <hyperlink ref="E494" r:id="rId520" display="https://reader.elsevier.com/reader/sd/pii/S1364032118308384?token=3644227C097F3F16189C2BFA218023AFE039C682036158B0D73719B7621A66DC3927061FEB5489B8759D73D544EC8EEE"/>
    <hyperlink ref="E495" r:id="rId521" display="http://www.serbiosoc.org.rs/arch/index.php/abs/article/view/4468/pdf_271"/>
    <hyperlink ref="E501" r:id="rId522" display="https://kopernio.com/viewer?doi=10.1007%2Fs13762-018-1751-6&amp;token=WzIyMzI4OTMsIjEwLjEwMDcvczEzNzYyLTAxOC0xNzUxLTYiXQ.pLbHy6qplJxCJ_YbkXvKI6WDMBY"/>
  </hyperlinks>
  <printOptions/>
  <pageMargins left="0.511811023622047" right="0.31496062992126" top="0.24" bottom="0" header="0" footer="0"/>
  <pageSetup horizontalDpi="200" verticalDpi="200" orientation="landscape" paperSize="9" r:id="rId523"/>
</worksheet>
</file>

<file path=xl/worksheets/sheet11.xml><?xml version="1.0" encoding="utf-8"?>
<worksheet xmlns="http://schemas.openxmlformats.org/spreadsheetml/2006/main" xmlns:r="http://schemas.openxmlformats.org/officeDocument/2006/relationships">
  <dimension ref="A2:H31"/>
  <sheetViews>
    <sheetView zoomScalePageLayoutView="0" workbookViewId="0" topLeftCell="A1">
      <selection activeCell="A11" sqref="A11"/>
    </sheetView>
  </sheetViews>
  <sheetFormatPr defaultColWidth="8.7109375" defaultRowHeight="15"/>
  <cols>
    <col min="1" max="1" width="36.421875" style="2" customWidth="1"/>
    <col min="2" max="2" width="33.140625" style="7" customWidth="1"/>
    <col min="3" max="3" width="12.00390625" style="7" customWidth="1"/>
    <col min="4" max="4" width="20.7109375" style="1" customWidth="1"/>
    <col min="5" max="5" width="13.140625" style="1" customWidth="1"/>
    <col min="6" max="6" width="15.421875" style="1" customWidth="1"/>
    <col min="7" max="7" width="21.00390625" style="0" customWidth="1"/>
  </cols>
  <sheetData>
    <row r="2" spans="1:8" s="4" customFormat="1" ht="15" customHeight="1">
      <c r="A2" s="934" t="s">
        <v>41</v>
      </c>
      <c r="B2" s="969"/>
      <c r="C2" s="969"/>
      <c r="D2" s="969"/>
      <c r="E2" s="969"/>
      <c r="F2" s="969"/>
      <c r="G2" s="3"/>
      <c r="H2" s="3"/>
    </row>
    <row r="3" spans="1:8" s="4" customFormat="1" ht="15" customHeight="1">
      <c r="A3" s="12"/>
      <c r="B3" s="12"/>
      <c r="C3" s="12"/>
      <c r="D3" s="12"/>
      <c r="E3" s="12"/>
      <c r="F3" s="12"/>
      <c r="G3" s="3"/>
      <c r="H3" s="3"/>
    </row>
    <row r="4" spans="1:8" s="4" customFormat="1" ht="21" customHeight="1">
      <c r="A4" s="977" t="s">
        <v>212</v>
      </c>
      <c r="B4" s="977"/>
      <c r="C4" s="977"/>
      <c r="D4" s="977"/>
      <c r="E4" s="977"/>
      <c r="F4" s="977"/>
      <c r="G4" s="3"/>
      <c r="H4" s="3"/>
    </row>
    <row r="5" spans="1:8" s="4" customFormat="1" ht="98.25" customHeight="1">
      <c r="A5" s="983" t="s">
        <v>97</v>
      </c>
      <c r="B5" s="938"/>
      <c r="C5" s="938"/>
      <c r="D5" s="938"/>
      <c r="E5" s="938"/>
      <c r="F5" s="938"/>
      <c r="G5" s="3"/>
      <c r="H5" s="3"/>
    </row>
    <row r="6" spans="1:8" ht="14.25">
      <c r="A6" s="5"/>
      <c r="B6" s="6"/>
      <c r="C6" s="6"/>
      <c r="D6" s="5"/>
      <c r="E6" s="5"/>
      <c r="F6" s="5"/>
      <c r="G6" s="1"/>
      <c r="H6" s="1"/>
    </row>
    <row r="8" spans="1:7" ht="41.25" customHeight="1">
      <c r="A8" s="51" t="s">
        <v>98</v>
      </c>
      <c r="B8" s="53" t="s">
        <v>99</v>
      </c>
      <c r="C8" s="53" t="s">
        <v>25</v>
      </c>
      <c r="D8" s="53" t="s">
        <v>100</v>
      </c>
      <c r="E8" s="51" t="s">
        <v>52</v>
      </c>
      <c r="F8" s="51" t="s">
        <v>7</v>
      </c>
      <c r="G8" s="115" t="s">
        <v>191</v>
      </c>
    </row>
    <row r="9" spans="1:7" ht="54.75">
      <c r="A9" s="221" t="s">
        <v>516</v>
      </c>
      <c r="B9" s="221" t="s">
        <v>517</v>
      </c>
      <c r="C9" s="209" t="s">
        <v>227</v>
      </c>
      <c r="D9" s="223" t="s">
        <v>518</v>
      </c>
      <c r="E9" s="230">
        <v>1000</v>
      </c>
      <c r="F9" s="232">
        <v>500</v>
      </c>
      <c r="G9" s="125" t="s">
        <v>452</v>
      </c>
    </row>
    <row r="10" spans="1:7" ht="41.25">
      <c r="A10" s="221" t="s">
        <v>1209</v>
      </c>
      <c r="B10" s="221" t="s">
        <v>1210</v>
      </c>
      <c r="C10" s="209" t="s">
        <v>227</v>
      </c>
      <c r="D10" s="223" t="s">
        <v>1211</v>
      </c>
      <c r="E10" s="230">
        <v>1000</v>
      </c>
      <c r="F10" s="232">
        <f>1000/2</f>
        <v>500</v>
      </c>
      <c r="G10" s="125" t="s">
        <v>1123</v>
      </c>
    </row>
    <row r="11" spans="1:7" ht="14.25">
      <c r="A11" s="126"/>
      <c r="B11" s="126"/>
      <c r="C11" s="123"/>
      <c r="D11" s="129"/>
      <c r="E11" s="152"/>
      <c r="F11" s="167"/>
      <c r="G11" s="125"/>
    </row>
    <row r="12" spans="1:7" ht="14.25">
      <c r="A12" s="126"/>
      <c r="B12" s="126"/>
      <c r="C12" s="123"/>
      <c r="D12" s="129"/>
      <c r="E12" s="152"/>
      <c r="F12" s="167"/>
      <c r="G12" s="125"/>
    </row>
    <row r="13" spans="1:7" ht="14.25">
      <c r="A13" s="126"/>
      <c r="B13" s="126"/>
      <c r="C13" s="123"/>
      <c r="D13" s="129"/>
      <c r="E13" s="152"/>
      <c r="F13" s="167"/>
      <c r="G13" s="125"/>
    </row>
    <row r="14" spans="1:7" ht="14.25">
      <c r="A14" s="126"/>
      <c r="B14" s="126"/>
      <c r="C14" s="123"/>
      <c r="D14" s="129"/>
      <c r="E14" s="152"/>
      <c r="F14" s="167"/>
      <c r="G14" s="125"/>
    </row>
    <row r="15" spans="1:7" ht="14.25">
      <c r="A15" s="126"/>
      <c r="B15" s="126"/>
      <c r="C15" s="123"/>
      <c r="D15" s="129"/>
      <c r="E15" s="152"/>
      <c r="F15" s="167"/>
      <c r="G15" s="125"/>
    </row>
    <row r="16" spans="1:7" ht="14.25">
      <c r="A16" s="126"/>
      <c r="B16" s="126"/>
      <c r="C16" s="123"/>
      <c r="D16" s="129"/>
      <c r="E16" s="152"/>
      <c r="F16" s="167"/>
      <c r="G16" s="125"/>
    </row>
    <row r="17" spans="1:7" ht="14.25">
      <c r="A17" s="126"/>
      <c r="B17" s="126"/>
      <c r="C17" s="123"/>
      <c r="D17" s="129"/>
      <c r="E17" s="152"/>
      <c r="F17" s="167"/>
      <c r="G17" s="125"/>
    </row>
    <row r="18" spans="1:7" ht="14.25">
      <c r="A18" s="126"/>
      <c r="B18" s="126"/>
      <c r="C18" s="123"/>
      <c r="D18" s="129"/>
      <c r="E18" s="152"/>
      <c r="F18" s="167"/>
      <c r="G18" s="125"/>
    </row>
    <row r="19" spans="1:7" ht="14.25">
      <c r="A19" s="126"/>
      <c r="B19" s="126"/>
      <c r="C19" s="123"/>
      <c r="D19" s="129"/>
      <c r="E19" s="152"/>
      <c r="F19" s="167"/>
      <c r="G19" s="125"/>
    </row>
    <row r="20" spans="1:7" ht="14.25">
      <c r="A20" s="126"/>
      <c r="B20" s="126"/>
      <c r="C20" s="123"/>
      <c r="D20" s="129"/>
      <c r="E20" s="152"/>
      <c r="F20" s="167"/>
      <c r="G20" s="125"/>
    </row>
    <row r="21" spans="1:7" ht="14.25">
      <c r="A21" s="126"/>
      <c r="B21" s="126"/>
      <c r="C21" s="123"/>
      <c r="D21" s="129"/>
      <c r="E21" s="152"/>
      <c r="F21" s="167"/>
      <c r="G21" s="125"/>
    </row>
    <row r="22" spans="1:7" ht="14.25">
      <c r="A22" s="126"/>
      <c r="B22" s="126"/>
      <c r="C22" s="123"/>
      <c r="D22" s="129"/>
      <c r="E22" s="152"/>
      <c r="F22" s="167"/>
      <c r="G22" s="125"/>
    </row>
    <row r="23" spans="1:7" ht="14.25">
      <c r="A23" s="126"/>
      <c r="B23" s="126"/>
      <c r="C23" s="123"/>
      <c r="D23" s="129"/>
      <c r="E23" s="152"/>
      <c r="F23" s="167"/>
      <c r="G23" s="125"/>
    </row>
    <row r="24" spans="1:7" ht="14.25">
      <c r="A24" s="126"/>
      <c r="B24" s="126"/>
      <c r="C24" s="123"/>
      <c r="D24" s="129"/>
      <c r="E24" s="166"/>
      <c r="F24" s="167"/>
      <c r="G24" s="125"/>
    </row>
    <row r="25" spans="1:7" ht="14.25">
      <c r="A25" s="126"/>
      <c r="B25" s="126"/>
      <c r="C25" s="123"/>
      <c r="D25" s="129"/>
      <c r="E25" s="166"/>
      <c r="F25" s="167"/>
      <c r="G25" s="125"/>
    </row>
    <row r="26" spans="1:7" ht="14.25">
      <c r="A26" s="126"/>
      <c r="B26" s="126"/>
      <c r="C26" s="123"/>
      <c r="D26" s="129"/>
      <c r="E26" s="166"/>
      <c r="F26" s="167"/>
      <c r="G26" s="125"/>
    </row>
    <row r="27" spans="1:7" ht="14.25">
      <c r="A27" s="126"/>
      <c r="B27" s="126"/>
      <c r="C27" s="123"/>
      <c r="D27" s="129"/>
      <c r="E27" s="166"/>
      <c r="F27" s="167"/>
      <c r="G27" s="125"/>
    </row>
    <row r="28" spans="1:7" ht="14.25">
      <c r="A28" s="126"/>
      <c r="B28" s="126"/>
      <c r="C28" s="123"/>
      <c r="D28" s="129"/>
      <c r="E28" s="166"/>
      <c r="F28" s="167"/>
      <c r="G28" s="125"/>
    </row>
    <row r="29" spans="1:6" ht="14.25">
      <c r="A29" s="9" t="s">
        <v>2</v>
      </c>
      <c r="D29" s="7"/>
      <c r="E29" s="65"/>
      <c r="F29" s="60">
        <f>SUM(F9:F28)</f>
        <v>1000</v>
      </c>
    </row>
    <row r="30" spans="4:6" ht="14.25">
      <c r="D30" s="7"/>
      <c r="E30" s="7"/>
      <c r="F30" s="7"/>
    </row>
    <row r="31" spans="1:6" ht="14.25">
      <c r="A31" s="984" t="s">
        <v>12</v>
      </c>
      <c r="B31" s="984"/>
      <c r="C31" s="984"/>
      <c r="D31" s="984"/>
      <c r="E31" s="984"/>
      <c r="F31" s="984"/>
    </row>
  </sheetData>
  <sheetProtection/>
  <mergeCells count="4">
    <mergeCell ref="A2:F2"/>
    <mergeCell ref="A4:F4"/>
    <mergeCell ref="A5:F5"/>
    <mergeCell ref="A31:F31"/>
  </mergeCells>
  <printOptions/>
  <pageMargins left="0.511811023622047" right="0.31496062992126" top="0" bottom="0" header="0" footer="0"/>
  <pageSetup horizontalDpi="200" verticalDpi="200" orientation="landscape" paperSize="9"/>
</worksheet>
</file>

<file path=xl/worksheets/sheet12.xml><?xml version="1.0" encoding="utf-8"?>
<worksheet xmlns="http://schemas.openxmlformats.org/spreadsheetml/2006/main" xmlns:r="http://schemas.openxmlformats.org/officeDocument/2006/relationships">
  <dimension ref="A2:G30"/>
  <sheetViews>
    <sheetView zoomScalePageLayoutView="0" workbookViewId="0" topLeftCell="A1">
      <selection activeCell="G9" sqref="G9"/>
    </sheetView>
  </sheetViews>
  <sheetFormatPr defaultColWidth="8.7109375" defaultRowHeight="15"/>
  <cols>
    <col min="1" max="1" width="35.7109375" style="2" customWidth="1"/>
    <col min="2" max="2" width="30.421875" style="7" customWidth="1"/>
    <col min="3" max="3" width="16.7109375" style="7" customWidth="1"/>
    <col min="4" max="4" width="22.421875" style="7" customWidth="1"/>
    <col min="5" max="5" width="14.140625" style="1" customWidth="1"/>
    <col min="6" max="6" width="12.00390625" style="1" customWidth="1"/>
    <col min="7" max="7" width="21.140625" style="0" customWidth="1"/>
  </cols>
  <sheetData>
    <row r="2" spans="1:6" s="4" customFormat="1" ht="15" customHeight="1">
      <c r="A2" s="934" t="s">
        <v>42</v>
      </c>
      <c r="B2" s="969"/>
      <c r="C2" s="969"/>
      <c r="D2" s="969"/>
      <c r="E2" s="969"/>
      <c r="F2" s="970"/>
    </row>
    <row r="3" spans="1:6" s="4" customFormat="1" ht="15" customHeight="1">
      <c r="A3" s="11"/>
      <c r="B3" s="11"/>
      <c r="C3" s="11"/>
      <c r="D3" s="11"/>
      <c r="E3" s="11"/>
      <c r="F3" s="3"/>
    </row>
    <row r="4" spans="1:6" s="4" customFormat="1" ht="15" customHeight="1">
      <c r="A4" s="948" t="s">
        <v>213</v>
      </c>
      <c r="B4" s="948"/>
      <c r="C4" s="948"/>
      <c r="D4" s="948"/>
      <c r="E4" s="948"/>
      <c r="F4" s="948"/>
    </row>
    <row r="5" spans="1:6" s="4" customFormat="1" ht="75" customHeight="1">
      <c r="A5" s="938" t="s">
        <v>103</v>
      </c>
      <c r="B5" s="985"/>
      <c r="C5" s="985"/>
      <c r="D5" s="985"/>
      <c r="E5" s="985"/>
      <c r="F5" s="985"/>
    </row>
    <row r="6" spans="1:6" s="4" customFormat="1" ht="14.25">
      <c r="A6" s="2"/>
      <c r="B6" s="7"/>
      <c r="C6" s="7"/>
      <c r="D6" s="7"/>
      <c r="E6" s="1"/>
      <c r="F6" s="1"/>
    </row>
    <row r="7" spans="1:7" ht="38.25" customHeight="1">
      <c r="A7" s="51" t="s">
        <v>101</v>
      </c>
      <c r="B7" s="53" t="s">
        <v>99</v>
      </c>
      <c r="C7" s="53" t="s">
        <v>25</v>
      </c>
      <c r="D7" s="53" t="s">
        <v>102</v>
      </c>
      <c r="E7" s="51" t="s">
        <v>52</v>
      </c>
      <c r="F7" s="51" t="s">
        <v>7</v>
      </c>
      <c r="G7" s="115" t="s">
        <v>191</v>
      </c>
    </row>
    <row r="8" spans="1:7" ht="27">
      <c r="A8" s="542" t="s">
        <v>2490</v>
      </c>
      <c r="B8" s="221" t="s">
        <v>2491</v>
      </c>
      <c r="C8" s="209" t="s">
        <v>227</v>
      </c>
      <c r="D8" s="617" t="s">
        <v>2492</v>
      </c>
      <c r="E8" s="230">
        <v>300</v>
      </c>
      <c r="F8" s="232">
        <v>300</v>
      </c>
      <c r="G8" s="125" t="s">
        <v>2474</v>
      </c>
    </row>
    <row r="9" spans="1:7" ht="14.25">
      <c r="A9" s="187"/>
      <c r="B9" s="187"/>
      <c r="C9" s="185"/>
      <c r="D9" s="201"/>
      <c r="E9" s="183"/>
      <c r="F9" s="190"/>
      <c r="G9" s="125"/>
    </row>
    <row r="10" spans="1:7" ht="14.25">
      <c r="A10" s="126"/>
      <c r="B10" s="126"/>
      <c r="C10" s="123"/>
      <c r="D10" s="129"/>
      <c r="E10" s="152"/>
      <c r="F10" s="167"/>
      <c r="G10" s="125"/>
    </row>
    <row r="11" spans="1:7" ht="14.25">
      <c r="A11" s="126"/>
      <c r="B11" s="126"/>
      <c r="C11" s="123"/>
      <c r="D11" s="129"/>
      <c r="E11" s="152"/>
      <c r="F11" s="167"/>
      <c r="G11" s="125"/>
    </row>
    <row r="12" spans="1:7" ht="14.25">
      <c r="A12" s="126"/>
      <c r="B12" s="126"/>
      <c r="C12" s="123"/>
      <c r="D12" s="129"/>
      <c r="E12" s="152"/>
      <c r="F12" s="167"/>
      <c r="G12" s="125"/>
    </row>
    <row r="13" spans="1:7" ht="14.25">
      <c r="A13" s="126"/>
      <c r="B13" s="126"/>
      <c r="C13" s="123"/>
      <c r="D13" s="129"/>
      <c r="E13" s="152"/>
      <c r="F13" s="167"/>
      <c r="G13" s="125"/>
    </row>
    <row r="14" spans="1:7" ht="14.25">
      <c r="A14" s="126"/>
      <c r="B14" s="126"/>
      <c r="C14" s="123"/>
      <c r="D14" s="129"/>
      <c r="E14" s="152"/>
      <c r="F14" s="167"/>
      <c r="G14" s="125"/>
    </row>
    <row r="15" spans="1:7" ht="14.25">
      <c r="A15" s="126"/>
      <c r="B15" s="126"/>
      <c r="C15" s="123"/>
      <c r="D15" s="129"/>
      <c r="E15" s="152"/>
      <c r="F15" s="167"/>
      <c r="G15" s="125"/>
    </row>
    <row r="16" spans="1:7" ht="14.25">
      <c r="A16" s="126"/>
      <c r="B16" s="126"/>
      <c r="C16" s="123"/>
      <c r="D16" s="129"/>
      <c r="E16" s="152"/>
      <c r="F16" s="167"/>
      <c r="G16" s="125"/>
    </row>
    <row r="17" spans="1:7" ht="14.25">
      <c r="A17" s="126"/>
      <c r="B17" s="126"/>
      <c r="C17" s="123"/>
      <c r="D17" s="129"/>
      <c r="E17" s="152"/>
      <c r="F17" s="167"/>
      <c r="G17" s="125"/>
    </row>
    <row r="18" spans="1:7" ht="14.25">
      <c r="A18" s="126"/>
      <c r="B18" s="126"/>
      <c r="C18" s="123"/>
      <c r="D18" s="129"/>
      <c r="E18" s="152"/>
      <c r="F18" s="167"/>
      <c r="G18" s="125"/>
    </row>
    <row r="19" spans="1:7" ht="14.25">
      <c r="A19" s="126"/>
      <c r="B19" s="126"/>
      <c r="C19" s="123"/>
      <c r="D19" s="129"/>
      <c r="E19" s="152"/>
      <c r="F19" s="167"/>
      <c r="G19" s="125"/>
    </row>
    <row r="20" spans="1:7" ht="14.25">
      <c r="A20" s="126"/>
      <c r="B20" s="126"/>
      <c r="C20" s="123"/>
      <c r="D20" s="129"/>
      <c r="E20" s="152"/>
      <c r="F20" s="167"/>
      <c r="G20" s="125"/>
    </row>
    <row r="21" spans="1:7" ht="14.25">
      <c r="A21" s="126"/>
      <c r="B21" s="126"/>
      <c r="C21" s="123"/>
      <c r="D21" s="129"/>
      <c r="E21" s="166"/>
      <c r="F21" s="167"/>
      <c r="G21" s="125"/>
    </row>
    <row r="22" spans="1:7" ht="14.25">
      <c r="A22" s="126"/>
      <c r="B22" s="126"/>
      <c r="C22" s="123"/>
      <c r="D22" s="129"/>
      <c r="E22" s="166"/>
      <c r="F22" s="167"/>
      <c r="G22" s="125"/>
    </row>
    <row r="23" spans="1:7" ht="14.25">
      <c r="A23" s="126"/>
      <c r="B23" s="126"/>
      <c r="C23" s="123"/>
      <c r="D23" s="129"/>
      <c r="E23" s="166"/>
      <c r="F23" s="167"/>
      <c r="G23" s="125"/>
    </row>
    <row r="24" spans="1:7" ht="14.25">
      <c r="A24" s="126"/>
      <c r="B24" s="126"/>
      <c r="C24" s="123"/>
      <c r="D24" s="129"/>
      <c r="E24" s="166"/>
      <c r="F24" s="167"/>
      <c r="G24" s="125"/>
    </row>
    <row r="25" spans="1:7" ht="14.25">
      <c r="A25" s="126"/>
      <c r="B25" s="126"/>
      <c r="C25" s="123"/>
      <c r="D25" s="129"/>
      <c r="E25" s="166"/>
      <c r="F25" s="167"/>
      <c r="G25" s="125"/>
    </row>
    <row r="26" spans="1:7" ht="14.25">
      <c r="A26" s="126"/>
      <c r="B26" s="126"/>
      <c r="C26" s="123"/>
      <c r="D26" s="129"/>
      <c r="E26" s="166"/>
      <c r="F26" s="167"/>
      <c r="G26" s="125"/>
    </row>
    <row r="27" spans="1:7" ht="14.25">
      <c r="A27" s="126"/>
      <c r="B27" s="126"/>
      <c r="C27" s="123"/>
      <c r="D27" s="129"/>
      <c r="E27" s="166"/>
      <c r="F27" s="167"/>
      <c r="G27" s="125"/>
    </row>
    <row r="28" spans="1:6" ht="14.25">
      <c r="A28" s="9" t="s">
        <v>2</v>
      </c>
      <c r="E28" s="65"/>
      <c r="F28" s="60">
        <f>SUM(F8:F27)</f>
        <v>300</v>
      </c>
    </row>
    <row r="30" spans="1:6" ht="14.25">
      <c r="A30" s="984" t="s">
        <v>12</v>
      </c>
      <c r="B30" s="984"/>
      <c r="C30" s="984"/>
      <c r="D30" s="984"/>
      <c r="E30" s="984"/>
      <c r="F30" s="984"/>
    </row>
  </sheetData>
  <sheetProtection/>
  <mergeCells count="4">
    <mergeCell ref="A2:F2"/>
    <mergeCell ref="A4:F4"/>
    <mergeCell ref="A5:F5"/>
    <mergeCell ref="A30:F30"/>
  </mergeCells>
  <printOptions/>
  <pageMargins left="0.511811023622047" right="0.31496062992126" top="0" bottom="0" header="0" footer="0"/>
  <pageSetup horizontalDpi="200" verticalDpi="200" orientation="landscape" paperSize="9"/>
</worksheet>
</file>

<file path=xl/worksheets/sheet13.xml><?xml version="1.0" encoding="utf-8"?>
<worksheet xmlns="http://schemas.openxmlformats.org/spreadsheetml/2006/main" xmlns:r="http://schemas.openxmlformats.org/officeDocument/2006/relationships">
  <dimension ref="A2:I62"/>
  <sheetViews>
    <sheetView zoomScale="90" zoomScaleNormal="90" zoomScalePageLayoutView="0" workbookViewId="0" topLeftCell="A1">
      <selection activeCell="I7" sqref="I7"/>
    </sheetView>
  </sheetViews>
  <sheetFormatPr defaultColWidth="8.7109375" defaultRowHeight="15"/>
  <cols>
    <col min="1" max="1" width="19.140625" style="2" customWidth="1"/>
    <col min="2" max="2" width="10.140625" style="7" customWidth="1"/>
    <col min="3" max="3" width="27.7109375" style="7" customWidth="1"/>
    <col min="4" max="4" width="23.421875" style="7" customWidth="1"/>
    <col min="5" max="5" width="15.140625" style="7" customWidth="1"/>
    <col min="6" max="6" width="16.7109375" style="7" customWidth="1"/>
    <col min="7" max="7" width="10.7109375" style="7" customWidth="1"/>
    <col min="8" max="8" width="16.140625" style="1" customWidth="1"/>
    <col min="9" max="9" width="20.421875" style="0" customWidth="1"/>
  </cols>
  <sheetData>
    <row r="2" spans="1:8" s="4" customFormat="1" ht="35.25" customHeight="1">
      <c r="A2" s="934" t="s">
        <v>144</v>
      </c>
      <c r="B2" s="969"/>
      <c r="C2" s="969"/>
      <c r="D2" s="969"/>
      <c r="E2" s="969"/>
      <c r="F2" s="969"/>
      <c r="G2" s="969"/>
      <c r="H2" s="970"/>
    </row>
    <row r="3" spans="1:8" s="4" customFormat="1" ht="15" customHeight="1">
      <c r="A3" s="11"/>
      <c r="B3" s="11"/>
      <c r="C3" s="11"/>
      <c r="D3" s="11"/>
      <c r="E3" s="11"/>
      <c r="F3" s="11"/>
      <c r="G3" s="11"/>
      <c r="H3" s="3"/>
    </row>
    <row r="4" spans="1:8" s="76" customFormat="1" ht="15" customHeight="1">
      <c r="A4" s="948" t="s">
        <v>43</v>
      </c>
      <c r="B4" s="948"/>
      <c r="C4" s="948"/>
      <c r="D4" s="948"/>
      <c r="E4" s="948"/>
      <c r="F4" s="948"/>
      <c r="G4" s="948"/>
      <c r="H4" s="948"/>
    </row>
    <row r="5" spans="1:8" s="76" customFormat="1" ht="15" customHeight="1">
      <c r="A5" s="937" t="s">
        <v>44</v>
      </c>
      <c r="B5" s="937"/>
      <c r="C5" s="937"/>
      <c r="D5" s="937"/>
      <c r="E5" s="937"/>
      <c r="F5" s="937"/>
      <c r="G5" s="937"/>
      <c r="H5" s="937"/>
    </row>
    <row r="6" spans="1:8" s="76" customFormat="1" ht="15" customHeight="1">
      <c r="A6" s="937" t="s">
        <v>45</v>
      </c>
      <c r="B6" s="937"/>
      <c r="C6" s="937"/>
      <c r="D6" s="937"/>
      <c r="E6" s="937"/>
      <c r="F6" s="937"/>
      <c r="G6" s="937"/>
      <c r="H6" s="937"/>
    </row>
    <row r="7" spans="1:8" s="76" customFormat="1" ht="409.5" customHeight="1">
      <c r="A7" s="986" t="s">
        <v>214</v>
      </c>
      <c r="B7" s="987"/>
      <c r="C7" s="987"/>
      <c r="D7" s="987"/>
      <c r="E7" s="987"/>
      <c r="F7" s="987"/>
      <c r="G7" s="987"/>
      <c r="H7" s="988"/>
    </row>
    <row r="8" spans="1:8" s="4" customFormat="1" ht="14.25">
      <c r="A8" s="5"/>
      <c r="B8" s="6"/>
      <c r="C8" s="6"/>
      <c r="D8" s="6"/>
      <c r="E8" s="6"/>
      <c r="F8" s="6"/>
      <c r="G8" s="6"/>
      <c r="H8" s="3"/>
    </row>
    <row r="9" spans="1:9" s="4" customFormat="1" ht="54.75">
      <c r="A9" s="46" t="s">
        <v>88</v>
      </c>
      <c r="B9" s="46" t="s">
        <v>25</v>
      </c>
      <c r="C9" s="46" t="s">
        <v>89</v>
      </c>
      <c r="D9" s="46" t="s">
        <v>90</v>
      </c>
      <c r="E9" s="46" t="s">
        <v>107</v>
      </c>
      <c r="F9" s="46" t="s">
        <v>91</v>
      </c>
      <c r="G9" s="47" t="s">
        <v>52</v>
      </c>
      <c r="H9" s="47" t="s">
        <v>24</v>
      </c>
      <c r="I9" s="115" t="s">
        <v>191</v>
      </c>
    </row>
    <row r="10" spans="1:9" s="4" customFormat="1" ht="14.25">
      <c r="A10" s="168"/>
      <c r="B10" s="169"/>
      <c r="C10" s="169"/>
      <c r="D10" s="146"/>
      <c r="E10" s="146"/>
      <c r="F10" s="146"/>
      <c r="G10" s="146"/>
      <c r="H10" s="167"/>
      <c r="I10" s="125"/>
    </row>
    <row r="11" spans="1:9" s="4" customFormat="1" ht="14.25">
      <c r="A11" s="168"/>
      <c r="B11" s="169"/>
      <c r="C11" s="169"/>
      <c r="D11" s="146"/>
      <c r="E11" s="146"/>
      <c r="F11" s="146"/>
      <c r="G11" s="146"/>
      <c r="H11" s="167"/>
      <c r="I11" s="125"/>
    </row>
    <row r="12" spans="1:9" s="4" customFormat="1" ht="14.25">
      <c r="A12" s="168"/>
      <c r="B12" s="169"/>
      <c r="C12" s="169"/>
      <c r="D12" s="146"/>
      <c r="E12" s="146"/>
      <c r="F12" s="146"/>
      <c r="G12" s="146"/>
      <c r="H12" s="167"/>
      <c r="I12" s="125"/>
    </row>
    <row r="13" spans="1:9" s="4" customFormat="1" ht="14.25">
      <c r="A13" s="168"/>
      <c r="B13" s="169"/>
      <c r="C13" s="169"/>
      <c r="D13" s="146"/>
      <c r="E13" s="146"/>
      <c r="F13" s="146"/>
      <c r="G13" s="146"/>
      <c r="H13" s="167"/>
      <c r="I13" s="125"/>
    </row>
    <row r="14" spans="1:9" s="4" customFormat="1" ht="14.25">
      <c r="A14" s="168"/>
      <c r="B14" s="169"/>
      <c r="C14" s="169"/>
      <c r="D14" s="146"/>
      <c r="E14" s="146"/>
      <c r="F14" s="146"/>
      <c r="G14" s="146"/>
      <c r="H14" s="167"/>
      <c r="I14" s="125"/>
    </row>
    <row r="15" spans="1:9" s="4" customFormat="1" ht="14.25">
      <c r="A15" s="168"/>
      <c r="B15" s="169"/>
      <c r="C15" s="169"/>
      <c r="D15" s="146"/>
      <c r="E15" s="146"/>
      <c r="F15" s="146"/>
      <c r="G15" s="146"/>
      <c r="H15" s="167"/>
      <c r="I15" s="125"/>
    </row>
    <row r="16" spans="1:9" s="4" customFormat="1" ht="14.25">
      <c r="A16" s="168"/>
      <c r="B16" s="169"/>
      <c r="C16" s="169"/>
      <c r="D16" s="146"/>
      <c r="E16" s="146"/>
      <c r="F16" s="146"/>
      <c r="G16" s="146"/>
      <c r="H16" s="167"/>
      <c r="I16" s="125"/>
    </row>
    <row r="17" spans="1:9" s="4" customFormat="1" ht="14.25">
      <c r="A17" s="168"/>
      <c r="B17" s="169"/>
      <c r="C17" s="169"/>
      <c r="D17" s="146"/>
      <c r="E17" s="146"/>
      <c r="F17" s="146"/>
      <c r="G17" s="146"/>
      <c r="H17" s="167"/>
      <c r="I17" s="125"/>
    </row>
    <row r="18" spans="1:9" s="4" customFormat="1" ht="14.25">
      <c r="A18" s="168"/>
      <c r="B18" s="169"/>
      <c r="C18" s="169"/>
      <c r="D18" s="146"/>
      <c r="E18" s="146"/>
      <c r="F18" s="146"/>
      <c r="G18" s="146"/>
      <c r="H18" s="167"/>
      <c r="I18" s="125"/>
    </row>
    <row r="19" spans="1:9" s="4" customFormat="1" ht="14.25">
      <c r="A19" s="168"/>
      <c r="B19" s="169"/>
      <c r="C19" s="169"/>
      <c r="D19" s="146"/>
      <c r="E19" s="146"/>
      <c r="F19" s="146"/>
      <c r="G19" s="146"/>
      <c r="H19" s="167"/>
      <c r="I19" s="125"/>
    </row>
    <row r="20" spans="1:9" s="4" customFormat="1" ht="14.25">
      <c r="A20" s="168"/>
      <c r="B20" s="169"/>
      <c r="C20" s="169"/>
      <c r="D20" s="146"/>
      <c r="E20" s="146"/>
      <c r="F20" s="146"/>
      <c r="G20" s="146"/>
      <c r="H20" s="167"/>
      <c r="I20" s="125"/>
    </row>
    <row r="21" spans="1:9" s="4" customFormat="1" ht="14.25">
      <c r="A21" s="168"/>
      <c r="B21" s="169"/>
      <c r="C21" s="169"/>
      <c r="D21" s="146"/>
      <c r="E21" s="146"/>
      <c r="F21" s="146"/>
      <c r="G21" s="146"/>
      <c r="H21" s="167"/>
      <c r="I21" s="125"/>
    </row>
    <row r="22" spans="1:9" s="4" customFormat="1" ht="14.25">
      <c r="A22" s="168"/>
      <c r="B22" s="169"/>
      <c r="C22" s="169"/>
      <c r="D22" s="146"/>
      <c r="E22" s="146"/>
      <c r="F22" s="146"/>
      <c r="G22" s="146"/>
      <c r="H22" s="167"/>
      <c r="I22" s="125"/>
    </row>
    <row r="23" spans="1:9" s="4" customFormat="1" ht="14.25">
      <c r="A23" s="168"/>
      <c r="B23" s="169"/>
      <c r="C23" s="169"/>
      <c r="D23" s="146"/>
      <c r="E23" s="146"/>
      <c r="F23" s="146"/>
      <c r="G23" s="146"/>
      <c r="H23" s="167"/>
      <c r="I23" s="125"/>
    </row>
    <row r="24" spans="1:9" s="4" customFormat="1" ht="14.25">
      <c r="A24" s="168"/>
      <c r="B24" s="169"/>
      <c r="C24" s="169"/>
      <c r="D24" s="146"/>
      <c r="E24" s="146"/>
      <c r="F24" s="146"/>
      <c r="G24" s="146"/>
      <c r="H24" s="167"/>
      <c r="I24" s="125"/>
    </row>
    <row r="25" spans="1:9" s="4" customFormat="1" ht="14.25">
      <c r="A25" s="168"/>
      <c r="B25" s="169"/>
      <c r="C25" s="169"/>
      <c r="D25" s="146"/>
      <c r="E25" s="146"/>
      <c r="F25" s="146"/>
      <c r="G25" s="146"/>
      <c r="H25" s="167"/>
      <c r="I25" s="125"/>
    </row>
    <row r="26" spans="1:9" s="4" customFormat="1" ht="14.25">
      <c r="A26" s="168"/>
      <c r="B26" s="169"/>
      <c r="C26" s="169"/>
      <c r="D26" s="146"/>
      <c r="E26" s="146"/>
      <c r="F26" s="146"/>
      <c r="G26" s="146"/>
      <c r="H26" s="167"/>
      <c r="I26" s="125"/>
    </row>
    <row r="27" spans="1:9" s="4" customFormat="1" ht="14.25">
      <c r="A27" s="168"/>
      <c r="B27" s="169"/>
      <c r="C27" s="169"/>
      <c r="D27" s="146"/>
      <c r="E27" s="146"/>
      <c r="F27" s="146"/>
      <c r="G27" s="146"/>
      <c r="H27" s="167"/>
      <c r="I27" s="125"/>
    </row>
    <row r="28" spans="1:9" s="4" customFormat="1" ht="14.25">
      <c r="A28" s="168"/>
      <c r="B28" s="169"/>
      <c r="C28" s="169"/>
      <c r="D28" s="146"/>
      <c r="E28" s="146"/>
      <c r="F28" s="146"/>
      <c r="G28" s="146"/>
      <c r="H28" s="167"/>
      <c r="I28" s="125"/>
    </row>
    <row r="29" spans="1:9" s="4" customFormat="1" ht="14.25">
      <c r="A29" s="168"/>
      <c r="B29" s="169"/>
      <c r="C29" s="169"/>
      <c r="D29" s="146"/>
      <c r="E29" s="146"/>
      <c r="F29" s="146"/>
      <c r="G29" s="146"/>
      <c r="H29" s="167"/>
      <c r="I29" s="125"/>
    </row>
    <row r="30" spans="1:9" s="4" customFormat="1" ht="14.25">
      <c r="A30" s="168"/>
      <c r="B30" s="169"/>
      <c r="C30" s="169"/>
      <c r="D30" s="146"/>
      <c r="E30" s="146"/>
      <c r="F30" s="146"/>
      <c r="G30" s="146"/>
      <c r="H30" s="167"/>
      <c r="I30" s="125"/>
    </row>
    <row r="31" spans="1:9" s="4" customFormat="1" ht="14.25">
      <c r="A31" s="168"/>
      <c r="B31" s="169"/>
      <c r="C31" s="169"/>
      <c r="D31" s="146"/>
      <c r="E31" s="146"/>
      <c r="F31" s="146"/>
      <c r="G31" s="146"/>
      <c r="H31" s="167"/>
      <c r="I31" s="125"/>
    </row>
    <row r="32" spans="1:9" s="4" customFormat="1" ht="14.25">
      <c r="A32" s="168"/>
      <c r="B32" s="169"/>
      <c r="C32" s="169"/>
      <c r="D32" s="146"/>
      <c r="E32" s="146"/>
      <c r="F32" s="146"/>
      <c r="G32" s="146"/>
      <c r="H32" s="167"/>
      <c r="I32" s="125"/>
    </row>
    <row r="33" spans="1:9" s="4" customFormat="1" ht="14.25">
      <c r="A33" s="168"/>
      <c r="B33" s="169"/>
      <c r="C33" s="169"/>
      <c r="D33" s="146"/>
      <c r="E33" s="146"/>
      <c r="F33" s="146"/>
      <c r="G33" s="146"/>
      <c r="H33" s="167"/>
      <c r="I33" s="125"/>
    </row>
    <row r="34" spans="1:9" s="4" customFormat="1" ht="14.25">
      <c r="A34" s="168"/>
      <c r="B34" s="169"/>
      <c r="C34" s="169"/>
      <c r="D34" s="146"/>
      <c r="E34" s="146"/>
      <c r="F34" s="146"/>
      <c r="G34" s="146"/>
      <c r="H34" s="167"/>
      <c r="I34" s="125"/>
    </row>
    <row r="35" spans="1:9" s="4" customFormat="1" ht="14.25">
      <c r="A35" s="168"/>
      <c r="B35" s="169"/>
      <c r="C35" s="169"/>
      <c r="D35" s="146"/>
      <c r="E35" s="146"/>
      <c r="F35" s="146"/>
      <c r="G35" s="146"/>
      <c r="H35" s="167"/>
      <c r="I35" s="125"/>
    </row>
    <row r="36" spans="1:9" s="4" customFormat="1" ht="14.25">
      <c r="A36" s="168"/>
      <c r="B36" s="169"/>
      <c r="C36" s="169"/>
      <c r="D36" s="146"/>
      <c r="E36" s="146"/>
      <c r="F36" s="146"/>
      <c r="G36" s="146"/>
      <c r="H36" s="167"/>
      <c r="I36" s="125"/>
    </row>
    <row r="37" spans="1:9" s="4" customFormat="1" ht="14.25">
      <c r="A37" s="168"/>
      <c r="B37" s="169"/>
      <c r="C37" s="169"/>
      <c r="D37" s="146"/>
      <c r="E37" s="146"/>
      <c r="F37" s="146"/>
      <c r="G37" s="146"/>
      <c r="H37" s="167"/>
      <c r="I37" s="125"/>
    </row>
    <row r="38" spans="1:9" s="4" customFormat="1" ht="14.25">
      <c r="A38" s="168"/>
      <c r="B38" s="169"/>
      <c r="C38" s="169"/>
      <c r="D38" s="146"/>
      <c r="E38" s="146"/>
      <c r="F38" s="146"/>
      <c r="G38" s="146"/>
      <c r="H38" s="167"/>
      <c r="I38" s="125"/>
    </row>
    <row r="39" spans="1:9" s="4" customFormat="1" ht="14.25">
      <c r="A39" s="168"/>
      <c r="B39" s="169"/>
      <c r="C39" s="169"/>
      <c r="D39" s="146"/>
      <c r="E39" s="146"/>
      <c r="F39" s="146"/>
      <c r="G39" s="146"/>
      <c r="H39" s="167"/>
      <c r="I39" s="125"/>
    </row>
    <row r="40" spans="1:9" s="4" customFormat="1" ht="14.25">
      <c r="A40" s="168"/>
      <c r="B40" s="169"/>
      <c r="C40" s="169"/>
      <c r="D40" s="146"/>
      <c r="E40" s="146"/>
      <c r="F40" s="146"/>
      <c r="G40" s="146"/>
      <c r="H40" s="167"/>
      <c r="I40" s="125"/>
    </row>
    <row r="41" spans="1:9" s="4" customFormat="1" ht="14.25">
      <c r="A41" s="168"/>
      <c r="B41" s="169"/>
      <c r="C41" s="169"/>
      <c r="D41" s="146"/>
      <c r="E41" s="146"/>
      <c r="F41" s="146"/>
      <c r="G41" s="146"/>
      <c r="H41" s="167"/>
      <c r="I41" s="125"/>
    </row>
    <row r="42" spans="1:9" s="4" customFormat="1" ht="14.25">
      <c r="A42" s="168"/>
      <c r="B42" s="169"/>
      <c r="C42" s="169"/>
      <c r="D42" s="146"/>
      <c r="E42" s="146"/>
      <c r="F42" s="146"/>
      <c r="G42" s="146"/>
      <c r="H42" s="167"/>
      <c r="I42" s="125"/>
    </row>
    <row r="43" spans="1:9" s="4" customFormat="1" ht="14.25">
      <c r="A43" s="168"/>
      <c r="B43" s="169"/>
      <c r="C43" s="169"/>
      <c r="D43" s="146"/>
      <c r="E43" s="146"/>
      <c r="F43" s="146"/>
      <c r="G43" s="146"/>
      <c r="H43" s="167"/>
      <c r="I43" s="125"/>
    </row>
    <row r="44" spans="1:9" s="4" customFormat="1" ht="14.25">
      <c r="A44" s="168"/>
      <c r="B44" s="169"/>
      <c r="C44" s="169"/>
      <c r="D44" s="146"/>
      <c r="E44" s="146"/>
      <c r="F44" s="146"/>
      <c r="G44" s="146"/>
      <c r="H44" s="167"/>
      <c r="I44" s="125"/>
    </row>
    <row r="45" spans="1:9" s="4" customFormat="1" ht="14.25">
      <c r="A45" s="168"/>
      <c r="B45" s="169"/>
      <c r="C45" s="169"/>
      <c r="D45" s="146"/>
      <c r="E45" s="146"/>
      <c r="F45" s="146"/>
      <c r="G45" s="146"/>
      <c r="H45" s="167"/>
      <c r="I45" s="125"/>
    </row>
    <row r="46" spans="1:9" s="4" customFormat="1" ht="14.25">
      <c r="A46" s="168"/>
      <c r="B46" s="169"/>
      <c r="C46" s="169"/>
      <c r="D46" s="146"/>
      <c r="E46" s="146"/>
      <c r="F46" s="146"/>
      <c r="G46" s="146"/>
      <c r="H46" s="167"/>
      <c r="I46" s="125"/>
    </row>
    <row r="47" spans="1:9" s="4" customFormat="1" ht="14.25">
      <c r="A47" s="168"/>
      <c r="B47" s="169"/>
      <c r="C47" s="169"/>
      <c r="D47" s="146"/>
      <c r="E47" s="146"/>
      <c r="F47" s="146"/>
      <c r="G47" s="146"/>
      <c r="H47" s="167"/>
      <c r="I47" s="125"/>
    </row>
    <row r="48" spans="1:9" s="4" customFormat="1" ht="14.25">
      <c r="A48" s="168"/>
      <c r="B48" s="169"/>
      <c r="C48" s="169"/>
      <c r="D48" s="146"/>
      <c r="E48" s="146"/>
      <c r="F48" s="146"/>
      <c r="G48" s="146"/>
      <c r="H48" s="167"/>
      <c r="I48" s="125"/>
    </row>
    <row r="49" spans="1:9" s="4" customFormat="1" ht="14.25">
      <c r="A49" s="168"/>
      <c r="B49" s="169"/>
      <c r="C49" s="169"/>
      <c r="D49" s="146"/>
      <c r="E49" s="146"/>
      <c r="F49" s="146"/>
      <c r="G49" s="146"/>
      <c r="H49" s="167"/>
      <c r="I49" s="125"/>
    </row>
    <row r="50" spans="1:9" s="4" customFormat="1" ht="14.25">
      <c r="A50" s="168"/>
      <c r="B50" s="169"/>
      <c r="C50" s="169"/>
      <c r="D50" s="146"/>
      <c r="E50" s="146"/>
      <c r="F50" s="146"/>
      <c r="G50" s="146"/>
      <c r="H50" s="167"/>
      <c r="I50" s="125"/>
    </row>
    <row r="51" spans="1:9" s="4" customFormat="1" ht="14.25">
      <c r="A51" s="168"/>
      <c r="B51" s="169"/>
      <c r="C51" s="169"/>
      <c r="D51" s="146"/>
      <c r="E51" s="146"/>
      <c r="F51" s="146"/>
      <c r="G51" s="146"/>
      <c r="H51" s="167"/>
      <c r="I51" s="125"/>
    </row>
    <row r="52" spans="1:9" s="4" customFormat="1" ht="14.25">
      <c r="A52" s="168"/>
      <c r="B52" s="169"/>
      <c r="C52" s="169"/>
      <c r="D52" s="146"/>
      <c r="E52" s="146"/>
      <c r="F52" s="146"/>
      <c r="G52" s="146"/>
      <c r="H52" s="167"/>
      <c r="I52" s="125"/>
    </row>
    <row r="53" spans="1:9" s="4" customFormat="1" ht="14.25">
      <c r="A53" s="168"/>
      <c r="B53" s="169"/>
      <c r="C53" s="169"/>
      <c r="D53" s="146"/>
      <c r="E53" s="146"/>
      <c r="F53" s="146"/>
      <c r="G53" s="146"/>
      <c r="H53" s="167"/>
      <c r="I53" s="125"/>
    </row>
    <row r="54" spans="1:9" s="4" customFormat="1" ht="14.25">
      <c r="A54" s="168"/>
      <c r="B54" s="169"/>
      <c r="C54" s="169"/>
      <c r="D54" s="146"/>
      <c r="E54" s="146"/>
      <c r="F54" s="146"/>
      <c r="G54" s="146"/>
      <c r="H54" s="167"/>
      <c r="I54" s="125"/>
    </row>
    <row r="55" spans="1:9" s="8" customFormat="1" ht="14.25">
      <c r="A55" s="170"/>
      <c r="B55" s="171"/>
      <c r="C55" s="172"/>
      <c r="D55" s="173"/>
      <c r="E55" s="173"/>
      <c r="F55" s="173"/>
      <c r="G55" s="174"/>
      <c r="H55" s="175"/>
      <c r="I55" s="125"/>
    </row>
    <row r="56" spans="1:9" s="8" customFormat="1" ht="14.25">
      <c r="A56" s="170"/>
      <c r="B56" s="171"/>
      <c r="C56" s="172"/>
      <c r="D56" s="146"/>
      <c r="E56" s="146"/>
      <c r="F56" s="146"/>
      <c r="G56" s="176"/>
      <c r="H56" s="167"/>
      <c r="I56" s="125"/>
    </row>
    <row r="57" spans="1:9" s="8" customFormat="1" ht="14.25">
      <c r="A57" s="170"/>
      <c r="B57" s="171"/>
      <c r="C57" s="172"/>
      <c r="D57" s="146"/>
      <c r="E57" s="146"/>
      <c r="F57" s="146"/>
      <c r="G57" s="176"/>
      <c r="H57" s="167"/>
      <c r="I57" s="125"/>
    </row>
    <row r="58" spans="1:9" s="8" customFormat="1" ht="14.25">
      <c r="A58" s="170"/>
      <c r="B58" s="171"/>
      <c r="C58" s="172"/>
      <c r="D58" s="172"/>
      <c r="E58" s="172"/>
      <c r="F58" s="172"/>
      <c r="G58" s="177"/>
      <c r="H58" s="178"/>
      <c r="I58" s="125"/>
    </row>
    <row r="59" spans="1:9" ht="14.25">
      <c r="A59" s="170"/>
      <c r="B59" s="171"/>
      <c r="C59" s="172"/>
      <c r="D59" s="172"/>
      <c r="E59" s="172"/>
      <c r="F59" s="172"/>
      <c r="G59" s="177"/>
      <c r="H59" s="178"/>
      <c r="I59" s="125"/>
    </row>
    <row r="60" spans="1:8" ht="14.25">
      <c r="A60" s="9" t="s">
        <v>2</v>
      </c>
      <c r="G60" s="64"/>
      <c r="H60" s="60">
        <f>SUM(H10:H59)</f>
        <v>0</v>
      </c>
    </row>
    <row r="62" spans="1:8" ht="14.25">
      <c r="A62" s="984" t="s">
        <v>12</v>
      </c>
      <c r="B62" s="984"/>
      <c r="C62" s="984"/>
      <c r="D62" s="984"/>
      <c r="E62" s="984"/>
      <c r="F62" s="984"/>
      <c r="G62" s="984"/>
      <c r="H62" s="984"/>
    </row>
  </sheetData>
  <sheetProtection/>
  <mergeCells count="6">
    <mergeCell ref="A7:H7"/>
    <mergeCell ref="A2:H2"/>
    <mergeCell ref="A62:H62"/>
    <mergeCell ref="A5:H5"/>
    <mergeCell ref="A4:H4"/>
    <mergeCell ref="A6:H6"/>
  </mergeCells>
  <printOptions/>
  <pageMargins left="0.511811023622047" right="0.31496062992126" top="0.16" bottom="0" header="0" footer="0"/>
  <pageSetup horizontalDpi="200" verticalDpi="200" orientation="landscape" paperSize="9" scale="98"/>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PageLayoutView="0" workbookViewId="0" topLeftCell="A1">
      <selection activeCell="J7" sqref="J7"/>
    </sheetView>
  </sheetViews>
  <sheetFormatPr defaultColWidth="8.7109375" defaultRowHeight="15"/>
  <cols>
    <col min="1" max="1" width="34.140625" style="2" customWidth="1"/>
    <col min="2" max="2" width="17.421875" style="7" customWidth="1"/>
    <col min="3" max="3" width="12.140625" style="7" customWidth="1"/>
    <col min="4" max="5" width="14.7109375" style="7" customWidth="1"/>
    <col min="6" max="6" width="16.421875" style="1" customWidth="1"/>
    <col min="7" max="7" width="19.140625" style="1" customWidth="1"/>
    <col min="8" max="8" width="8.7109375" style="0" customWidth="1"/>
    <col min="9" max="9" width="20.7109375" style="0" customWidth="1"/>
  </cols>
  <sheetData>
    <row r="2" spans="1:8" s="4" customFormat="1" ht="15" customHeight="1">
      <c r="A2" s="934" t="s">
        <v>145</v>
      </c>
      <c r="B2" s="992"/>
      <c r="C2" s="992"/>
      <c r="D2" s="992"/>
      <c r="E2" s="992"/>
      <c r="F2" s="992"/>
      <c r="G2" s="992"/>
      <c r="H2" s="993"/>
    </row>
    <row r="3" spans="1:7" s="4" customFormat="1" ht="15" customHeight="1">
      <c r="A3" s="12"/>
      <c r="B3" s="12"/>
      <c r="C3" s="12"/>
      <c r="D3" s="12"/>
      <c r="E3" s="12"/>
      <c r="F3" s="12"/>
      <c r="G3" s="3"/>
    </row>
    <row r="4" spans="1:8" s="4" customFormat="1" ht="15" customHeight="1">
      <c r="A4" s="939" t="s">
        <v>43</v>
      </c>
      <c r="B4" s="942"/>
      <c r="C4" s="942"/>
      <c r="D4" s="942"/>
      <c r="E4" s="942"/>
      <c r="F4" s="942"/>
      <c r="G4" s="942"/>
      <c r="H4" s="943"/>
    </row>
    <row r="5" spans="1:8" s="4" customFormat="1" ht="15" customHeight="1">
      <c r="A5" s="939" t="s">
        <v>46</v>
      </c>
      <c r="B5" s="942"/>
      <c r="C5" s="942"/>
      <c r="D5" s="942"/>
      <c r="E5" s="942"/>
      <c r="F5" s="942"/>
      <c r="G5" s="942"/>
      <c r="H5" s="943"/>
    </row>
    <row r="6" spans="1:8" s="4" customFormat="1" ht="51.75" customHeight="1">
      <c r="A6" s="994" t="s">
        <v>104</v>
      </c>
      <c r="B6" s="995"/>
      <c r="C6" s="995"/>
      <c r="D6" s="995"/>
      <c r="E6" s="995"/>
      <c r="F6" s="995"/>
      <c r="G6" s="995"/>
      <c r="H6" s="996"/>
    </row>
    <row r="7" spans="1:8" s="4" customFormat="1" ht="157.5" customHeight="1">
      <c r="A7" s="989" t="s">
        <v>105</v>
      </c>
      <c r="B7" s="990"/>
      <c r="C7" s="990"/>
      <c r="D7" s="990"/>
      <c r="E7" s="990"/>
      <c r="F7" s="990"/>
      <c r="G7" s="990"/>
      <c r="H7" s="991"/>
    </row>
    <row r="8" spans="1:8" s="4" customFormat="1" ht="17.25" customHeight="1">
      <c r="A8" s="989" t="s">
        <v>106</v>
      </c>
      <c r="B8" s="990"/>
      <c r="C8" s="990"/>
      <c r="D8" s="990"/>
      <c r="E8" s="990"/>
      <c r="F8" s="990"/>
      <c r="G8" s="990"/>
      <c r="H8" s="991"/>
    </row>
    <row r="9" spans="1:7" s="4" customFormat="1" ht="14.25">
      <c r="A9" s="5"/>
      <c r="B9" s="6"/>
      <c r="C9" s="6"/>
      <c r="D9" s="6"/>
      <c r="E9" s="6"/>
      <c r="F9" s="5"/>
      <c r="G9" s="3"/>
    </row>
    <row r="10" spans="1:9" ht="54.75">
      <c r="A10" s="46" t="s">
        <v>88</v>
      </c>
      <c r="B10" s="46" t="s">
        <v>25</v>
      </c>
      <c r="C10" s="46" t="s">
        <v>89</v>
      </c>
      <c r="D10" s="46" t="s">
        <v>90</v>
      </c>
      <c r="E10" s="46" t="s">
        <v>107</v>
      </c>
      <c r="F10" s="46" t="s">
        <v>91</v>
      </c>
      <c r="G10" s="47" t="s">
        <v>52</v>
      </c>
      <c r="H10" s="47" t="s">
        <v>24</v>
      </c>
      <c r="I10" s="115" t="s">
        <v>191</v>
      </c>
    </row>
    <row r="11" spans="1:9" ht="14.25">
      <c r="A11" s="168"/>
      <c r="B11" s="169"/>
      <c r="C11" s="169"/>
      <c r="D11" s="146"/>
      <c r="E11" s="146"/>
      <c r="F11" s="146"/>
      <c r="G11" s="146"/>
      <c r="H11" s="167"/>
      <c r="I11" s="125"/>
    </row>
    <row r="12" spans="1:9" ht="14.25">
      <c r="A12" s="168"/>
      <c r="B12" s="169"/>
      <c r="C12" s="169"/>
      <c r="D12" s="146"/>
      <c r="E12" s="146"/>
      <c r="F12" s="146"/>
      <c r="G12" s="146"/>
      <c r="H12" s="167"/>
      <c r="I12" s="125"/>
    </row>
    <row r="13" spans="1:9" ht="14.25">
      <c r="A13" s="168"/>
      <c r="B13" s="169"/>
      <c r="C13" s="169"/>
      <c r="D13" s="146"/>
      <c r="E13" s="146"/>
      <c r="F13" s="146"/>
      <c r="G13" s="146"/>
      <c r="H13" s="167"/>
      <c r="I13" s="125"/>
    </row>
    <row r="14" spans="1:9" ht="14.25">
      <c r="A14" s="168"/>
      <c r="B14" s="169"/>
      <c r="C14" s="169"/>
      <c r="D14" s="146"/>
      <c r="E14" s="146"/>
      <c r="F14" s="146"/>
      <c r="G14" s="146"/>
      <c r="H14" s="167"/>
      <c r="I14" s="125"/>
    </row>
    <row r="15" spans="1:9" ht="14.25">
      <c r="A15" s="168"/>
      <c r="B15" s="169"/>
      <c r="C15" s="169"/>
      <c r="D15" s="146"/>
      <c r="E15" s="146"/>
      <c r="F15" s="146"/>
      <c r="G15" s="146"/>
      <c r="H15" s="167"/>
      <c r="I15" s="125"/>
    </row>
    <row r="16" spans="1:9" ht="14.25">
      <c r="A16" s="168"/>
      <c r="B16" s="169"/>
      <c r="C16" s="169"/>
      <c r="D16" s="146"/>
      <c r="E16" s="146"/>
      <c r="F16" s="146"/>
      <c r="G16" s="146"/>
      <c r="H16" s="167"/>
      <c r="I16" s="125"/>
    </row>
    <row r="17" spans="1:9" ht="14.25">
      <c r="A17" s="168"/>
      <c r="B17" s="169"/>
      <c r="C17" s="169"/>
      <c r="D17" s="146"/>
      <c r="E17" s="146"/>
      <c r="F17" s="146"/>
      <c r="G17" s="146"/>
      <c r="H17" s="167"/>
      <c r="I17" s="125"/>
    </row>
    <row r="18" spans="1:9" ht="14.25">
      <c r="A18" s="168"/>
      <c r="B18" s="169"/>
      <c r="C18" s="169"/>
      <c r="D18" s="146"/>
      <c r="E18" s="146"/>
      <c r="F18" s="146"/>
      <c r="G18" s="146"/>
      <c r="H18" s="167"/>
      <c r="I18" s="125"/>
    </row>
    <row r="19" spans="1:9" ht="14.25">
      <c r="A19" s="168"/>
      <c r="B19" s="169"/>
      <c r="C19" s="169"/>
      <c r="D19" s="146"/>
      <c r="E19" s="146"/>
      <c r="F19" s="146"/>
      <c r="G19" s="146"/>
      <c r="H19" s="167"/>
      <c r="I19" s="125"/>
    </row>
    <row r="20" spans="1:9" ht="14.25">
      <c r="A20" s="168"/>
      <c r="B20" s="169"/>
      <c r="C20" s="169"/>
      <c r="D20" s="146"/>
      <c r="E20" s="146"/>
      <c r="F20" s="146"/>
      <c r="G20" s="146"/>
      <c r="H20" s="167"/>
      <c r="I20" s="125"/>
    </row>
    <row r="21" spans="1:9" ht="14.25">
      <c r="A21" s="168"/>
      <c r="B21" s="169"/>
      <c r="C21" s="169"/>
      <c r="D21" s="146"/>
      <c r="E21" s="146"/>
      <c r="F21" s="146"/>
      <c r="G21" s="146"/>
      <c r="H21" s="167"/>
      <c r="I21" s="125"/>
    </row>
    <row r="22" spans="1:9" ht="14.25">
      <c r="A22" s="168"/>
      <c r="B22" s="169"/>
      <c r="C22" s="169"/>
      <c r="D22" s="146"/>
      <c r="E22" s="146"/>
      <c r="F22" s="146"/>
      <c r="G22" s="146"/>
      <c r="H22" s="167"/>
      <c r="I22" s="125"/>
    </row>
    <row r="23" spans="1:9" ht="14.25">
      <c r="A23" s="168"/>
      <c r="B23" s="169"/>
      <c r="C23" s="169"/>
      <c r="D23" s="146"/>
      <c r="E23" s="146"/>
      <c r="F23" s="146"/>
      <c r="G23" s="146"/>
      <c r="H23" s="167"/>
      <c r="I23" s="125"/>
    </row>
    <row r="24" spans="1:9" ht="14.25">
      <c r="A24" s="168"/>
      <c r="B24" s="169"/>
      <c r="C24" s="169"/>
      <c r="D24" s="146"/>
      <c r="E24" s="146"/>
      <c r="F24" s="146"/>
      <c r="G24" s="146"/>
      <c r="H24" s="167"/>
      <c r="I24" s="125"/>
    </row>
    <row r="25" spans="1:9" ht="14.25">
      <c r="A25" s="168"/>
      <c r="B25" s="169"/>
      <c r="C25" s="169"/>
      <c r="D25" s="146"/>
      <c r="E25" s="146"/>
      <c r="F25" s="146"/>
      <c r="G25" s="146"/>
      <c r="H25" s="167"/>
      <c r="I25" s="125"/>
    </row>
    <row r="26" spans="1:9" ht="14.25">
      <c r="A26" s="168"/>
      <c r="B26" s="169"/>
      <c r="C26" s="169"/>
      <c r="D26" s="146"/>
      <c r="E26" s="146"/>
      <c r="F26" s="146"/>
      <c r="G26" s="146"/>
      <c r="H26" s="167"/>
      <c r="I26" s="125"/>
    </row>
    <row r="27" spans="1:9" ht="14.25">
      <c r="A27" s="168"/>
      <c r="B27" s="169"/>
      <c r="C27" s="169"/>
      <c r="D27" s="146"/>
      <c r="E27" s="146"/>
      <c r="F27" s="146"/>
      <c r="G27" s="146"/>
      <c r="H27" s="167"/>
      <c r="I27" s="125"/>
    </row>
    <row r="28" spans="1:9" ht="14.25">
      <c r="A28" s="168"/>
      <c r="B28" s="169"/>
      <c r="C28" s="169"/>
      <c r="D28" s="146"/>
      <c r="E28" s="146"/>
      <c r="F28" s="146"/>
      <c r="G28" s="146"/>
      <c r="H28" s="167"/>
      <c r="I28" s="125"/>
    </row>
    <row r="29" spans="1:9" ht="14.25">
      <c r="A29" s="168"/>
      <c r="B29" s="169"/>
      <c r="C29" s="169"/>
      <c r="D29" s="146"/>
      <c r="E29" s="146"/>
      <c r="F29" s="146"/>
      <c r="G29" s="146"/>
      <c r="H29" s="167"/>
      <c r="I29" s="125"/>
    </row>
    <row r="30" spans="1:9" ht="14.25">
      <c r="A30" s="168"/>
      <c r="B30" s="169"/>
      <c r="C30" s="169"/>
      <c r="D30" s="146"/>
      <c r="E30" s="146"/>
      <c r="F30" s="146"/>
      <c r="G30" s="146"/>
      <c r="H30" s="167"/>
      <c r="I30" s="125"/>
    </row>
    <row r="31" spans="1:9" ht="14.25">
      <c r="A31" s="168"/>
      <c r="B31" s="169"/>
      <c r="C31" s="169"/>
      <c r="D31" s="146"/>
      <c r="E31" s="146"/>
      <c r="F31" s="146"/>
      <c r="G31" s="146"/>
      <c r="H31" s="167"/>
      <c r="I31" s="125"/>
    </row>
    <row r="32" spans="1:9" ht="14.25">
      <c r="A32" s="168"/>
      <c r="B32" s="169"/>
      <c r="C32" s="169"/>
      <c r="D32" s="146"/>
      <c r="E32" s="146"/>
      <c r="F32" s="146"/>
      <c r="G32" s="146"/>
      <c r="H32" s="167"/>
      <c r="I32" s="125"/>
    </row>
    <row r="33" spans="1:9" ht="14.25">
      <c r="A33" s="168"/>
      <c r="B33" s="169"/>
      <c r="C33" s="169"/>
      <c r="D33" s="146"/>
      <c r="E33" s="146"/>
      <c r="F33" s="146"/>
      <c r="G33" s="146"/>
      <c r="H33" s="167"/>
      <c r="I33" s="125"/>
    </row>
    <row r="34" spans="1:9" ht="14.25">
      <c r="A34" s="168"/>
      <c r="B34" s="169"/>
      <c r="C34" s="169"/>
      <c r="D34" s="146"/>
      <c r="E34" s="146"/>
      <c r="F34" s="146"/>
      <c r="G34" s="146"/>
      <c r="H34" s="167"/>
      <c r="I34" s="125"/>
    </row>
    <row r="35" spans="1:9" ht="14.25">
      <c r="A35" s="168"/>
      <c r="B35" s="169"/>
      <c r="C35" s="169"/>
      <c r="D35" s="146"/>
      <c r="E35" s="146"/>
      <c r="F35" s="146"/>
      <c r="G35" s="146"/>
      <c r="H35" s="167"/>
      <c r="I35" s="125"/>
    </row>
    <row r="36" spans="1:9" ht="14.25">
      <c r="A36" s="168"/>
      <c r="B36" s="169"/>
      <c r="C36" s="169"/>
      <c r="D36" s="146"/>
      <c r="E36" s="146"/>
      <c r="F36" s="146"/>
      <c r="G36" s="146"/>
      <c r="H36" s="167"/>
      <c r="I36" s="125"/>
    </row>
    <row r="37" spans="1:9" ht="14.25">
      <c r="A37" s="168"/>
      <c r="B37" s="169"/>
      <c r="C37" s="169"/>
      <c r="D37" s="146"/>
      <c r="E37" s="146"/>
      <c r="F37" s="146"/>
      <c r="G37" s="146"/>
      <c r="H37" s="167"/>
      <c r="I37" s="125"/>
    </row>
    <row r="38" spans="1:9" ht="14.25">
      <c r="A38" s="168"/>
      <c r="B38" s="169"/>
      <c r="C38" s="169"/>
      <c r="D38" s="146"/>
      <c r="E38" s="146"/>
      <c r="F38" s="146"/>
      <c r="G38" s="146"/>
      <c r="H38" s="167"/>
      <c r="I38" s="125"/>
    </row>
    <row r="39" spans="1:9" ht="14.25">
      <c r="A39" s="168"/>
      <c r="B39" s="169"/>
      <c r="C39" s="169"/>
      <c r="D39" s="146"/>
      <c r="E39" s="146"/>
      <c r="F39" s="146"/>
      <c r="G39" s="146"/>
      <c r="H39" s="167"/>
      <c r="I39" s="125"/>
    </row>
    <row r="40" spans="1:9" ht="14.25">
      <c r="A40" s="168"/>
      <c r="B40" s="169"/>
      <c r="C40" s="169"/>
      <c r="D40" s="146"/>
      <c r="E40" s="146"/>
      <c r="F40" s="146"/>
      <c r="G40" s="146"/>
      <c r="H40" s="167"/>
      <c r="I40" s="125"/>
    </row>
    <row r="41" spans="1:9" ht="14.25">
      <c r="A41" s="168"/>
      <c r="B41" s="169"/>
      <c r="C41" s="169"/>
      <c r="D41" s="146"/>
      <c r="E41" s="146"/>
      <c r="F41" s="146"/>
      <c r="G41" s="146"/>
      <c r="H41" s="167"/>
      <c r="I41" s="125"/>
    </row>
    <row r="42" spans="1:9" ht="14.25">
      <c r="A42" s="168"/>
      <c r="B42" s="169"/>
      <c r="C42" s="169"/>
      <c r="D42" s="146"/>
      <c r="E42" s="146"/>
      <c r="F42" s="146"/>
      <c r="G42" s="146"/>
      <c r="H42" s="167"/>
      <c r="I42" s="125"/>
    </row>
    <row r="43" spans="1:9" ht="14.25">
      <c r="A43" s="168"/>
      <c r="B43" s="169"/>
      <c r="C43" s="169"/>
      <c r="D43" s="146"/>
      <c r="E43" s="146"/>
      <c r="F43" s="146"/>
      <c r="G43" s="146"/>
      <c r="H43" s="167"/>
      <c r="I43" s="125"/>
    </row>
    <row r="44" spans="1:9" ht="14.25">
      <c r="A44" s="168"/>
      <c r="B44" s="169"/>
      <c r="C44" s="169"/>
      <c r="D44" s="146"/>
      <c r="E44" s="146"/>
      <c r="F44" s="146"/>
      <c r="G44" s="146"/>
      <c r="H44" s="167"/>
      <c r="I44" s="125"/>
    </row>
    <row r="45" spans="1:9" ht="14.25">
      <c r="A45" s="168"/>
      <c r="B45" s="169"/>
      <c r="C45" s="169"/>
      <c r="D45" s="146"/>
      <c r="E45" s="146"/>
      <c r="F45" s="146"/>
      <c r="G45" s="146"/>
      <c r="H45" s="167"/>
      <c r="I45" s="125"/>
    </row>
    <row r="46" spans="1:9" ht="14.25">
      <c r="A46" s="168"/>
      <c r="B46" s="169"/>
      <c r="C46" s="169"/>
      <c r="D46" s="146"/>
      <c r="E46" s="146"/>
      <c r="F46" s="146"/>
      <c r="G46" s="146"/>
      <c r="H46" s="167"/>
      <c r="I46" s="125"/>
    </row>
    <row r="47" spans="1:9" ht="14.25">
      <c r="A47" s="168"/>
      <c r="B47" s="169"/>
      <c r="C47" s="169"/>
      <c r="D47" s="146"/>
      <c r="E47" s="146"/>
      <c r="F47" s="146"/>
      <c r="G47" s="146"/>
      <c r="H47" s="167"/>
      <c r="I47" s="125"/>
    </row>
    <row r="48" spans="1:9" ht="14.25">
      <c r="A48" s="168"/>
      <c r="B48" s="169"/>
      <c r="C48" s="169"/>
      <c r="D48" s="146"/>
      <c r="E48" s="146"/>
      <c r="F48" s="146"/>
      <c r="G48" s="146"/>
      <c r="H48" s="167"/>
      <c r="I48" s="125"/>
    </row>
    <row r="49" spans="1:9" ht="14.25">
      <c r="A49" s="168"/>
      <c r="B49" s="169"/>
      <c r="C49" s="169"/>
      <c r="D49" s="146"/>
      <c r="E49" s="146"/>
      <c r="F49" s="146"/>
      <c r="G49" s="146"/>
      <c r="H49" s="167"/>
      <c r="I49" s="125"/>
    </row>
    <row r="50" spans="1:9" ht="14.25">
      <c r="A50" s="168"/>
      <c r="B50" s="169"/>
      <c r="C50" s="169"/>
      <c r="D50" s="146"/>
      <c r="E50" s="146"/>
      <c r="F50" s="146"/>
      <c r="G50" s="146"/>
      <c r="H50" s="167"/>
      <c r="I50" s="125"/>
    </row>
    <row r="51" spans="1:9" ht="14.25">
      <c r="A51" s="168"/>
      <c r="B51" s="169"/>
      <c r="C51" s="169"/>
      <c r="D51" s="146"/>
      <c r="E51" s="146"/>
      <c r="F51" s="146"/>
      <c r="G51" s="146"/>
      <c r="H51" s="167"/>
      <c r="I51" s="125"/>
    </row>
    <row r="52" spans="1:9" ht="14.25">
      <c r="A52" s="168"/>
      <c r="B52" s="169"/>
      <c r="C52" s="169"/>
      <c r="D52" s="146"/>
      <c r="E52" s="146"/>
      <c r="F52" s="146"/>
      <c r="G52" s="146"/>
      <c r="H52" s="167"/>
      <c r="I52" s="125"/>
    </row>
    <row r="53" spans="1:9" ht="14.25">
      <c r="A53" s="168"/>
      <c r="B53" s="169"/>
      <c r="C53" s="169"/>
      <c r="D53" s="146"/>
      <c r="E53" s="146"/>
      <c r="F53" s="146"/>
      <c r="G53" s="146"/>
      <c r="H53" s="167"/>
      <c r="I53" s="125"/>
    </row>
    <row r="54" spans="1:9" ht="14.25">
      <c r="A54" s="168"/>
      <c r="B54" s="169"/>
      <c r="C54" s="169"/>
      <c r="D54" s="146"/>
      <c r="E54" s="146"/>
      <c r="F54" s="146"/>
      <c r="G54" s="146"/>
      <c r="H54" s="167"/>
      <c r="I54" s="125"/>
    </row>
    <row r="55" spans="1:9" ht="14.25">
      <c r="A55" s="168"/>
      <c r="B55" s="169"/>
      <c r="C55" s="169"/>
      <c r="D55" s="146"/>
      <c r="E55" s="146"/>
      <c r="F55" s="146"/>
      <c r="G55" s="146"/>
      <c r="H55" s="167"/>
      <c r="I55" s="125"/>
    </row>
    <row r="56" spans="1:9" ht="14.25">
      <c r="A56" s="170"/>
      <c r="B56" s="171"/>
      <c r="C56" s="172"/>
      <c r="D56" s="173"/>
      <c r="E56" s="173"/>
      <c r="F56" s="173"/>
      <c r="G56" s="174"/>
      <c r="H56" s="175"/>
      <c r="I56" s="125"/>
    </row>
    <row r="57" spans="1:9" ht="14.25">
      <c r="A57" s="170"/>
      <c r="B57" s="171"/>
      <c r="C57" s="172"/>
      <c r="D57" s="146"/>
      <c r="E57" s="146"/>
      <c r="F57" s="146"/>
      <c r="G57" s="176"/>
      <c r="H57" s="167"/>
      <c r="I57" s="125"/>
    </row>
    <row r="58" spans="1:9" ht="14.25">
      <c r="A58" s="170"/>
      <c r="B58" s="171"/>
      <c r="C58" s="172"/>
      <c r="D58" s="146"/>
      <c r="E58" s="146"/>
      <c r="F58" s="146"/>
      <c r="G58" s="176"/>
      <c r="H58" s="167"/>
      <c r="I58" s="125"/>
    </row>
    <row r="59" spans="1:9" ht="14.25">
      <c r="A59" s="170"/>
      <c r="B59" s="171"/>
      <c r="C59" s="172"/>
      <c r="D59" s="172"/>
      <c r="E59" s="172"/>
      <c r="F59" s="172"/>
      <c r="G59" s="177"/>
      <c r="H59" s="178"/>
      <c r="I59" s="125"/>
    </row>
    <row r="60" spans="1:9" ht="14.25">
      <c r="A60" s="170"/>
      <c r="B60" s="171"/>
      <c r="C60" s="172"/>
      <c r="D60" s="172"/>
      <c r="E60" s="172"/>
      <c r="F60" s="172"/>
      <c r="G60" s="177"/>
      <c r="H60" s="178"/>
      <c r="I60" s="125"/>
    </row>
    <row r="61" spans="1:8" ht="14.25">
      <c r="A61" s="9" t="s">
        <v>2</v>
      </c>
      <c r="F61" s="7"/>
      <c r="G61" s="64"/>
      <c r="H61" s="60">
        <f>SUM(H11:H60)</f>
        <v>0</v>
      </c>
    </row>
    <row r="62" spans="6:8" ht="14.25">
      <c r="F62" s="7"/>
      <c r="G62" s="7"/>
      <c r="H62" s="1"/>
    </row>
    <row r="63" spans="1:8" ht="15" customHeight="1">
      <c r="A63" s="984" t="s">
        <v>12</v>
      </c>
      <c r="B63" s="984"/>
      <c r="C63" s="984"/>
      <c r="D63" s="984"/>
      <c r="E63" s="984"/>
      <c r="F63" s="984"/>
      <c r="G63" s="984"/>
      <c r="H63" s="984"/>
    </row>
    <row r="64" spans="6:8" ht="14.25">
      <c r="F64" s="7"/>
      <c r="G64" s="7"/>
      <c r="H64" s="1"/>
    </row>
  </sheetData>
  <sheetProtection/>
  <mergeCells count="7">
    <mergeCell ref="A5:H5"/>
    <mergeCell ref="A7:H7"/>
    <mergeCell ref="A8:H8"/>
    <mergeCell ref="A63:H63"/>
    <mergeCell ref="A2:H2"/>
    <mergeCell ref="A4:H4"/>
    <mergeCell ref="A6:H6"/>
  </mergeCells>
  <printOptions/>
  <pageMargins left="0.511811023622047" right="0.31496062992126" top="0.16" bottom="0" header="0" footer="0"/>
  <pageSetup horizontalDpi="200" verticalDpi="200" orientation="landscape" paperSize="9"/>
</worksheet>
</file>

<file path=xl/worksheets/sheet15.xml><?xml version="1.0" encoding="utf-8"?>
<worksheet xmlns="http://schemas.openxmlformats.org/spreadsheetml/2006/main" xmlns:r="http://schemas.openxmlformats.org/officeDocument/2006/relationships">
  <dimension ref="A2:H62"/>
  <sheetViews>
    <sheetView zoomScalePageLayoutView="0" workbookViewId="0" topLeftCell="A21">
      <selection activeCell="H23" sqref="H23"/>
    </sheetView>
  </sheetViews>
  <sheetFormatPr defaultColWidth="8.7109375" defaultRowHeight="15"/>
  <cols>
    <col min="1" max="1" width="29.421875" style="2" customWidth="1"/>
    <col min="2" max="2" width="11.7109375" style="7" customWidth="1"/>
    <col min="3" max="3" width="22.421875" style="7" customWidth="1"/>
    <col min="4" max="4" width="23.7109375" style="7" customWidth="1"/>
    <col min="5" max="5" width="23.421875" style="1" customWidth="1"/>
    <col min="6" max="6" width="12.140625" style="0" customWidth="1"/>
    <col min="7" max="7" width="8.7109375" style="0" customWidth="1"/>
    <col min="8" max="8" width="21.140625" style="0" customWidth="1"/>
  </cols>
  <sheetData>
    <row r="2" spans="1:7" ht="15.75" customHeight="1">
      <c r="A2" s="934" t="s">
        <v>47</v>
      </c>
      <c r="B2" s="992"/>
      <c r="C2" s="992"/>
      <c r="D2" s="992"/>
      <c r="E2" s="992"/>
      <c r="F2" s="992"/>
      <c r="G2" s="993"/>
    </row>
    <row r="3" spans="1:5" ht="14.25">
      <c r="A3" s="11"/>
      <c r="B3" s="11"/>
      <c r="C3" s="11"/>
      <c r="D3" s="11"/>
      <c r="E3" s="11"/>
    </row>
    <row r="4" spans="1:7" ht="15" customHeight="1">
      <c r="A4" s="939" t="s">
        <v>192</v>
      </c>
      <c r="B4" s="942"/>
      <c r="C4" s="942"/>
      <c r="D4" s="942"/>
      <c r="E4" s="942"/>
      <c r="F4" s="942"/>
      <c r="G4" s="943"/>
    </row>
    <row r="5" spans="1:7" ht="15" customHeight="1">
      <c r="A5" s="939" t="s">
        <v>48</v>
      </c>
      <c r="B5" s="942"/>
      <c r="C5" s="942"/>
      <c r="D5" s="942"/>
      <c r="E5" s="942"/>
      <c r="F5" s="942"/>
      <c r="G5" s="943"/>
    </row>
    <row r="6" spans="1:7" ht="15" customHeight="1">
      <c r="A6" s="997" t="s">
        <v>49</v>
      </c>
      <c r="B6" s="998"/>
      <c r="C6" s="998"/>
      <c r="D6" s="998"/>
      <c r="E6" s="998"/>
      <c r="F6" s="998"/>
      <c r="G6" s="999"/>
    </row>
    <row r="7" spans="1:7" ht="80.25" customHeight="1">
      <c r="A7" s="952" t="s">
        <v>111</v>
      </c>
      <c r="B7" s="953"/>
      <c r="C7" s="953"/>
      <c r="D7" s="953"/>
      <c r="E7" s="953"/>
      <c r="F7" s="953"/>
      <c r="G7" s="954"/>
    </row>
    <row r="8" spans="1:5" ht="14.25">
      <c r="A8" s="5"/>
      <c r="B8" s="6"/>
      <c r="C8" s="6"/>
      <c r="D8" s="6"/>
      <c r="E8" s="5"/>
    </row>
    <row r="9" spans="1:8" ht="55.5" customHeight="1">
      <c r="A9" s="51" t="s">
        <v>22</v>
      </c>
      <c r="B9" s="48" t="s">
        <v>25</v>
      </c>
      <c r="C9" s="51" t="s">
        <v>108</v>
      </c>
      <c r="D9" s="74" t="s">
        <v>109</v>
      </c>
      <c r="E9" s="46" t="s">
        <v>110</v>
      </c>
      <c r="F9" s="51" t="s">
        <v>52</v>
      </c>
      <c r="G9" s="51" t="s">
        <v>7</v>
      </c>
      <c r="H9" s="115" t="s">
        <v>191</v>
      </c>
    </row>
    <row r="10" spans="1:8" ht="27">
      <c r="A10" s="221" t="s">
        <v>291</v>
      </c>
      <c r="B10" s="221" t="s">
        <v>227</v>
      </c>
      <c r="C10" s="221" t="s">
        <v>367</v>
      </c>
      <c r="D10" s="248" t="s">
        <v>368</v>
      </c>
      <c r="E10" s="248" t="s">
        <v>369</v>
      </c>
      <c r="F10" s="224">
        <v>200</v>
      </c>
      <c r="G10" s="221">
        <v>200</v>
      </c>
      <c r="H10" s="125" t="s">
        <v>289</v>
      </c>
    </row>
    <row r="11" spans="1:8" ht="28.5">
      <c r="A11" s="221" t="s">
        <v>856</v>
      </c>
      <c r="B11" s="221" t="s">
        <v>227</v>
      </c>
      <c r="C11" s="221" t="s">
        <v>1029</v>
      </c>
      <c r="D11" s="433" t="s">
        <v>1030</v>
      </c>
      <c r="E11" s="440" t="s">
        <v>1031</v>
      </c>
      <c r="F11" s="224">
        <v>50</v>
      </c>
      <c r="G11" s="277">
        <v>50</v>
      </c>
      <c r="H11" s="125" t="s">
        <v>856</v>
      </c>
    </row>
    <row r="12" spans="1:8" ht="54.75">
      <c r="A12" s="221" t="s">
        <v>856</v>
      </c>
      <c r="B12" s="221" t="s">
        <v>227</v>
      </c>
      <c r="C12" s="212" t="s">
        <v>1032</v>
      </c>
      <c r="D12" s="221" t="s">
        <v>1033</v>
      </c>
      <c r="E12" s="249" t="s">
        <v>1034</v>
      </c>
      <c r="F12" s="224">
        <v>50</v>
      </c>
      <c r="G12" s="277">
        <v>50</v>
      </c>
      <c r="H12" s="125" t="s">
        <v>856</v>
      </c>
    </row>
    <row r="13" spans="1:8" ht="42.75">
      <c r="A13" s="435" t="s">
        <v>856</v>
      </c>
      <c r="B13" s="435" t="s">
        <v>227</v>
      </c>
      <c r="C13" s="221" t="s">
        <v>1035</v>
      </c>
      <c r="D13" s="441" t="s">
        <v>1036</v>
      </c>
      <c r="E13" s="249" t="s">
        <v>1037</v>
      </c>
      <c r="F13" s="224">
        <v>50</v>
      </c>
      <c r="G13" s="277">
        <v>50</v>
      </c>
      <c r="H13" s="125" t="s">
        <v>856</v>
      </c>
    </row>
    <row r="14" spans="1:8" ht="42.75">
      <c r="A14" s="291" t="s">
        <v>1111</v>
      </c>
      <c r="B14" s="291" t="s">
        <v>227</v>
      </c>
      <c r="C14" s="291" t="s">
        <v>1112</v>
      </c>
      <c r="D14" s="298" t="s">
        <v>1113</v>
      </c>
      <c r="E14" s="470" t="s">
        <v>1114</v>
      </c>
      <c r="F14" s="471">
        <v>50</v>
      </c>
      <c r="G14" s="291">
        <f>F14</f>
        <v>50</v>
      </c>
      <c r="H14" s="125" t="s">
        <v>528</v>
      </c>
    </row>
    <row r="15" spans="1:8" ht="54.75">
      <c r="A15" s="221" t="s">
        <v>1391</v>
      </c>
      <c r="B15" s="221" t="s">
        <v>227</v>
      </c>
      <c r="C15" s="221" t="s">
        <v>748</v>
      </c>
      <c r="D15" s="248" t="s">
        <v>1426</v>
      </c>
      <c r="E15" s="275" t="s">
        <v>1427</v>
      </c>
      <c r="F15" s="224">
        <v>400</v>
      </c>
      <c r="G15" s="221">
        <v>200</v>
      </c>
      <c r="H15" s="125" t="s">
        <v>1391</v>
      </c>
    </row>
    <row r="16" spans="1:8" ht="110.25">
      <c r="A16" s="334" t="s">
        <v>1575</v>
      </c>
      <c r="B16" s="334" t="s">
        <v>227</v>
      </c>
      <c r="C16" s="221" t="s">
        <v>1782</v>
      </c>
      <c r="D16" s="248" t="s">
        <v>1783</v>
      </c>
      <c r="E16" s="415" t="s">
        <v>1784</v>
      </c>
      <c r="F16" s="224">
        <v>400</v>
      </c>
      <c r="G16" s="221">
        <v>100</v>
      </c>
      <c r="H16" s="125" t="s">
        <v>1575</v>
      </c>
    </row>
    <row r="17" spans="1:8" ht="27">
      <c r="A17" s="221" t="s">
        <v>2018</v>
      </c>
      <c r="B17" s="221" t="s">
        <v>227</v>
      </c>
      <c r="C17" s="221" t="s">
        <v>367</v>
      </c>
      <c r="D17" s="248" t="s">
        <v>368</v>
      </c>
      <c r="E17" s="248" t="s">
        <v>369</v>
      </c>
      <c r="F17" s="224">
        <v>200</v>
      </c>
      <c r="G17" s="221">
        <v>200</v>
      </c>
      <c r="H17" s="125" t="s">
        <v>1984</v>
      </c>
    </row>
    <row r="18" spans="1:8" ht="42.75">
      <c r="A18" s="221" t="s">
        <v>2282</v>
      </c>
      <c r="B18" s="221" t="s">
        <v>227</v>
      </c>
      <c r="C18" s="221" t="s">
        <v>2283</v>
      </c>
      <c r="D18" s="248" t="s">
        <v>2284</v>
      </c>
      <c r="E18" s="440" t="s">
        <v>2285</v>
      </c>
      <c r="F18" s="209">
        <v>50</v>
      </c>
      <c r="G18" s="221">
        <v>50</v>
      </c>
      <c r="H18" s="125" t="s">
        <v>2173</v>
      </c>
    </row>
    <row r="19" spans="1:8" ht="57">
      <c r="A19" s="221" t="s">
        <v>2282</v>
      </c>
      <c r="B19" s="221" t="s">
        <v>227</v>
      </c>
      <c r="C19" s="221" t="s">
        <v>2286</v>
      </c>
      <c r="D19" s="389" t="s">
        <v>2287</v>
      </c>
      <c r="E19" s="249" t="s">
        <v>2288</v>
      </c>
      <c r="F19" s="209">
        <v>50</v>
      </c>
      <c r="G19" s="221">
        <v>50</v>
      </c>
      <c r="H19" s="125" t="s">
        <v>2173</v>
      </c>
    </row>
    <row r="20" spans="1:8" ht="330.75">
      <c r="A20" s="899" t="s">
        <v>2439</v>
      </c>
      <c r="B20" s="209" t="s">
        <v>227</v>
      </c>
      <c r="C20" s="221" t="s">
        <v>2440</v>
      </c>
      <c r="D20" s="248" t="s">
        <v>2441</v>
      </c>
      <c r="E20" s="275" t="s">
        <v>2442</v>
      </c>
      <c r="F20" s="224">
        <v>100</v>
      </c>
      <c r="G20" s="221">
        <v>100</v>
      </c>
      <c r="H20" s="125" t="s">
        <v>2307</v>
      </c>
    </row>
    <row r="21" spans="1:8" ht="82.5">
      <c r="A21" s="221" t="s">
        <v>2443</v>
      </c>
      <c r="B21" s="209" t="s">
        <v>227</v>
      </c>
      <c r="C21" s="900" t="s">
        <v>2444</v>
      </c>
      <c r="D21" s="248" t="s">
        <v>2445</v>
      </c>
      <c r="E21" s="249" t="s">
        <v>2446</v>
      </c>
      <c r="F21" s="209">
        <v>50</v>
      </c>
      <c r="G21" s="221">
        <v>50</v>
      </c>
      <c r="H21" s="125" t="s">
        <v>2307</v>
      </c>
    </row>
    <row r="22" spans="1:8" ht="41.25">
      <c r="A22" s="221" t="s">
        <v>2443</v>
      </c>
      <c r="B22" s="209" t="s">
        <v>227</v>
      </c>
      <c r="C22" s="218" t="s">
        <v>2447</v>
      </c>
      <c r="D22" s="901" t="s">
        <v>2448</v>
      </c>
      <c r="E22" s="901" t="s">
        <v>2448</v>
      </c>
      <c r="F22" s="209">
        <v>50</v>
      </c>
      <c r="G22" s="221">
        <v>50</v>
      </c>
      <c r="H22" s="125" t="s">
        <v>2307</v>
      </c>
    </row>
    <row r="23" spans="1:8" ht="14.25">
      <c r="A23" s="126"/>
      <c r="B23" s="126"/>
      <c r="C23" s="126"/>
      <c r="D23" s="179"/>
      <c r="E23" s="145"/>
      <c r="F23" s="165"/>
      <c r="G23" s="167"/>
      <c r="H23" s="125"/>
    </row>
    <row r="24" spans="1:8" ht="14.25">
      <c r="A24" s="126"/>
      <c r="B24" s="126"/>
      <c r="C24" s="126"/>
      <c r="D24" s="179"/>
      <c r="E24" s="145"/>
      <c r="F24" s="165"/>
      <c r="G24" s="167"/>
      <c r="H24" s="125"/>
    </row>
    <row r="25" spans="1:8" ht="14.25">
      <c r="A25" s="126"/>
      <c r="B25" s="126"/>
      <c r="C25" s="126"/>
      <c r="D25" s="179"/>
      <c r="E25" s="145"/>
      <c r="F25" s="165"/>
      <c r="G25" s="167"/>
      <c r="H25" s="125"/>
    </row>
    <row r="26" spans="1:8" ht="14.25">
      <c r="A26" s="126"/>
      <c r="B26" s="126"/>
      <c r="C26" s="126"/>
      <c r="D26" s="179"/>
      <c r="E26" s="145"/>
      <c r="F26" s="165"/>
      <c r="G26" s="167"/>
      <c r="H26" s="125"/>
    </row>
    <row r="27" spans="1:8" ht="14.25">
      <c r="A27" s="126"/>
      <c r="B27" s="126"/>
      <c r="C27" s="126"/>
      <c r="D27" s="179"/>
      <c r="E27" s="145"/>
      <c r="F27" s="165"/>
      <c r="G27" s="167"/>
      <c r="H27" s="125"/>
    </row>
    <row r="28" spans="1:8" ht="14.25">
      <c r="A28" s="126"/>
      <c r="B28" s="126"/>
      <c r="C28" s="126"/>
      <c r="D28" s="179"/>
      <c r="E28" s="145"/>
      <c r="F28" s="165"/>
      <c r="G28" s="167"/>
      <c r="H28" s="125"/>
    </row>
    <row r="29" spans="1:8" ht="14.25">
      <c r="A29" s="126"/>
      <c r="B29" s="126"/>
      <c r="C29" s="126"/>
      <c r="D29" s="179"/>
      <c r="E29" s="145"/>
      <c r="F29" s="165"/>
      <c r="G29" s="167"/>
      <c r="H29" s="125"/>
    </row>
    <row r="30" spans="1:8" ht="14.25">
      <c r="A30" s="126"/>
      <c r="B30" s="126"/>
      <c r="C30" s="126"/>
      <c r="D30" s="179"/>
      <c r="E30" s="145"/>
      <c r="F30" s="165"/>
      <c r="G30" s="167"/>
      <c r="H30" s="125"/>
    </row>
    <row r="31" spans="1:8" ht="14.25">
      <c r="A31" s="126"/>
      <c r="B31" s="126"/>
      <c r="C31" s="126"/>
      <c r="D31" s="179"/>
      <c r="E31" s="145"/>
      <c r="F31" s="165"/>
      <c r="G31" s="167"/>
      <c r="H31" s="125"/>
    </row>
    <row r="32" spans="1:8" ht="14.25">
      <c r="A32" s="126"/>
      <c r="B32" s="126"/>
      <c r="C32" s="126"/>
      <c r="D32" s="179"/>
      <c r="E32" s="145"/>
      <c r="F32" s="165"/>
      <c r="G32" s="167"/>
      <c r="H32" s="125"/>
    </row>
    <row r="33" spans="1:8" ht="14.25">
      <c r="A33" s="126"/>
      <c r="B33" s="126"/>
      <c r="C33" s="126"/>
      <c r="D33" s="179"/>
      <c r="E33" s="145"/>
      <c r="F33" s="165"/>
      <c r="G33" s="167"/>
      <c r="H33" s="125"/>
    </row>
    <row r="34" spans="1:8" ht="14.25">
      <c r="A34" s="126"/>
      <c r="B34" s="126"/>
      <c r="C34" s="126"/>
      <c r="D34" s="179"/>
      <c r="E34" s="145"/>
      <c r="F34" s="165"/>
      <c r="G34" s="167"/>
      <c r="H34" s="125"/>
    </row>
    <row r="35" spans="1:8" ht="14.25">
      <c r="A35" s="126"/>
      <c r="B35" s="126"/>
      <c r="C35" s="126"/>
      <c r="D35" s="179"/>
      <c r="E35" s="145"/>
      <c r="F35" s="165"/>
      <c r="G35" s="167"/>
      <c r="H35" s="125"/>
    </row>
    <row r="36" spans="1:8" ht="14.25">
      <c r="A36" s="126"/>
      <c r="B36" s="126"/>
      <c r="C36" s="126"/>
      <c r="D36" s="179"/>
      <c r="E36" s="145"/>
      <c r="F36" s="165"/>
      <c r="G36" s="167"/>
      <c r="H36" s="125"/>
    </row>
    <row r="37" spans="1:8" ht="14.25">
      <c r="A37" s="126"/>
      <c r="B37" s="126"/>
      <c r="C37" s="126"/>
      <c r="D37" s="179"/>
      <c r="E37" s="145"/>
      <c r="F37" s="165"/>
      <c r="G37" s="167"/>
      <c r="H37" s="125"/>
    </row>
    <row r="38" spans="1:8" ht="14.25">
      <c r="A38" s="126"/>
      <c r="B38" s="126"/>
      <c r="C38" s="126"/>
      <c r="D38" s="179"/>
      <c r="E38" s="145"/>
      <c r="F38" s="165"/>
      <c r="G38" s="167"/>
      <c r="H38" s="125"/>
    </row>
    <row r="39" spans="1:8" ht="14.25">
      <c r="A39" s="126"/>
      <c r="B39" s="126"/>
      <c r="C39" s="126"/>
      <c r="D39" s="179"/>
      <c r="E39" s="145"/>
      <c r="F39" s="165"/>
      <c r="G39" s="167"/>
      <c r="H39" s="125"/>
    </row>
    <row r="40" spans="1:8" ht="14.25">
      <c r="A40" s="126"/>
      <c r="B40" s="126"/>
      <c r="C40" s="126"/>
      <c r="D40" s="179"/>
      <c r="E40" s="145"/>
      <c r="F40" s="165"/>
      <c r="G40" s="167"/>
      <c r="H40" s="125"/>
    </row>
    <row r="41" spans="1:8" ht="14.25">
      <c r="A41" s="126"/>
      <c r="B41" s="126"/>
      <c r="C41" s="126"/>
      <c r="D41" s="179"/>
      <c r="E41" s="145"/>
      <c r="F41" s="165"/>
      <c r="G41" s="167"/>
      <c r="H41" s="125"/>
    </row>
    <row r="42" spans="1:8" ht="14.25">
      <c r="A42" s="126"/>
      <c r="B42" s="126"/>
      <c r="C42" s="126"/>
      <c r="D42" s="179"/>
      <c r="E42" s="145"/>
      <c r="F42" s="165"/>
      <c r="G42" s="167"/>
      <c r="H42" s="125"/>
    </row>
    <row r="43" spans="1:8" ht="14.25">
      <c r="A43" s="126"/>
      <c r="B43" s="126"/>
      <c r="C43" s="126"/>
      <c r="D43" s="179"/>
      <c r="E43" s="145"/>
      <c r="F43" s="165"/>
      <c r="G43" s="167"/>
      <c r="H43" s="125"/>
    </row>
    <row r="44" spans="1:8" ht="14.25">
      <c r="A44" s="126"/>
      <c r="B44" s="126"/>
      <c r="C44" s="126"/>
      <c r="D44" s="179"/>
      <c r="E44" s="145"/>
      <c r="F44" s="165"/>
      <c r="G44" s="167"/>
      <c r="H44" s="125"/>
    </row>
    <row r="45" spans="1:8" ht="14.25">
      <c r="A45" s="126"/>
      <c r="B45" s="126"/>
      <c r="C45" s="126"/>
      <c r="D45" s="179"/>
      <c r="E45" s="145"/>
      <c r="F45" s="165"/>
      <c r="G45" s="167"/>
      <c r="H45" s="125"/>
    </row>
    <row r="46" spans="1:8" ht="14.25">
      <c r="A46" s="126"/>
      <c r="B46" s="126"/>
      <c r="C46" s="126"/>
      <c r="D46" s="179"/>
      <c r="E46" s="145"/>
      <c r="F46" s="165"/>
      <c r="G46" s="167"/>
      <c r="H46" s="125"/>
    </row>
    <row r="47" spans="1:8" ht="14.25">
      <c r="A47" s="126"/>
      <c r="B47" s="126"/>
      <c r="C47" s="126"/>
      <c r="D47" s="179"/>
      <c r="E47" s="145"/>
      <c r="F47" s="165"/>
      <c r="G47" s="167"/>
      <c r="H47" s="125"/>
    </row>
    <row r="48" spans="1:8" ht="14.25">
      <c r="A48" s="126"/>
      <c r="B48" s="126"/>
      <c r="C48" s="126"/>
      <c r="D48" s="179"/>
      <c r="E48" s="145"/>
      <c r="F48" s="165"/>
      <c r="G48" s="167"/>
      <c r="H48" s="125"/>
    </row>
    <row r="49" spans="1:8" ht="14.25">
      <c r="A49" s="126"/>
      <c r="B49" s="126"/>
      <c r="C49" s="126"/>
      <c r="D49" s="179"/>
      <c r="E49" s="145"/>
      <c r="F49" s="165"/>
      <c r="G49" s="167"/>
      <c r="H49" s="125"/>
    </row>
    <row r="50" spans="1:8" ht="14.25">
      <c r="A50" s="126"/>
      <c r="B50" s="126"/>
      <c r="C50" s="126"/>
      <c r="D50" s="179"/>
      <c r="E50" s="145"/>
      <c r="F50" s="165"/>
      <c r="G50" s="167"/>
      <c r="H50" s="125"/>
    </row>
    <row r="51" spans="1:8" ht="14.25">
      <c r="A51" s="126"/>
      <c r="B51" s="126"/>
      <c r="C51" s="126"/>
      <c r="D51" s="179"/>
      <c r="E51" s="145"/>
      <c r="F51" s="165"/>
      <c r="G51" s="167"/>
      <c r="H51" s="125"/>
    </row>
    <row r="52" spans="1:8" ht="14.25">
      <c r="A52" s="126"/>
      <c r="B52" s="126"/>
      <c r="C52" s="126"/>
      <c r="D52" s="179"/>
      <c r="E52" s="145"/>
      <c r="F52" s="165"/>
      <c r="G52" s="167"/>
      <c r="H52" s="125"/>
    </row>
    <row r="53" spans="1:8" ht="14.25">
      <c r="A53" s="126"/>
      <c r="B53" s="126"/>
      <c r="C53" s="126"/>
      <c r="D53" s="179"/>
      <c r="E53" s="145"/>
      <c r="F53" s="165"/>
      <c r="G53" s="167"/>
      <c r="H53" s="125"/>
    </row>
    <row r="54" spans="1:8" ht="14.25">
      <c r="A54" s="126"/>
      <c r="B54" s="126"/>
      <c r="C54" s="126"/>
      <c r="D54" s="179"/>
      <c r="E54" s="145"/>
      <c r="F54" s="165"/>
      <c r="G54" s="167"/>
      <c r="H54" s="125"/>
    </row>
    <row r="55" spans="1:8" ht="14.25">
      <c r="A55" s="126"/>
      <c r="B55" s="126"/>
      <c r="C55" s="126"/>
      <c r="D55" s="179"/>
      <c r="E55" s="123"/>
      <c r="F55" s="123"/>
      <c r="G55" s="167"/>
      <c r="H55" s="125"/>
    </row>
    <row r="56" spans="1:8" ht="14.25">
      <c r="A56" s="180"/>
      <c r="B56" s="180"/>
      <c r="C56" s="170"/>
      <c r="D56" s="181"/>
      <c r="E56" s="182"/>
      <c r="F56" s="123"/>
      <c r="G56" s="167"/>
      <c r="H56" s="125"/>
    </row>
    <row r="57" spans="1:8" ht="14.25">
      <c r="A57" s="126"/>
      <c r="B57" s="126"/>
      <c r="C57" s="126"/>
      <c r="D57" s="179"/>
      <c r="E57" s="123"/>
      <c r="F57" s="123"/>
      <c r="G57" s="167"/>
      <c r="H57" s="125"/>
    </row>
    <row r="58" spans="1:8" ht="14.25">
      <c r="A58" s="126"/>
      <c r="B58" s="123"/>
      <c r="C58" s="126"/>
      <c r="D58" s="129"/>
      <c r="E58" s="123"/>
      <c r="F58" s="130"/>
      <c r="G58" s="167"/>
      <c r="H58" s="125"/>
    </row>
    <row r="59" spans="1:8" ht="14.25">
      <c r="A59" s="126"/>
      <c r="B59" s="123"/>
      <c r="C59" s="126"/>
      <c r="D59" s="129"/>
      <c r="E59" s="123"/>
      <c r="F59" s="130"/>
      <c r="G59" s="167"/>
      <c r="H59" s="125"/>
    </row>
    <row r="60" spans="1:7" ht="14.25">
      <c r="A60" s="9" t="s">
        <v>2</v>
      </c>
      <c r="E60" s="7"/>
      <c r="F60" s="64"/>
      <c r="G60" s="60">
        <f>SUM(G10:G59)</f>
        <v>1200</v>
      </c>
    </row>
    <row r="61" spans="5:7" ht="14.25">
      <c r="E61" s="7"/>
      <c r="F61" s="7"/>
      <c r="G61" s="1"/>
    </row>
    <row r="62" spans="1:7" ht="14.25">
      <c r="A62" s="984" t="s">
        <v>12</v>
      </c>
      <c r="B62" s="984"/>
      <c r="C62" s="984"/>
      <c r="D62" s="984"/>
      <c r="E62" s="984"/>
      <c r="F62" s="984"/>
      <c r="G62" s="984"/>
    </row>
  </sheetData>
  <sheetProtection/>
  <mergeCells count="6">
    <mergeCell ref="A7:G7"/>
    <mergeCell ref="A62:G62"/>
    <mergeCell ref="A2:G2"/>
    <mergeCell ref="A4:G4"/>
    <mergeCell ref="A5:G5"/>
    <mergeCell ref="A6:G6"/>
  </mergeCells>
  <hyperlinks>
    <hyperlink ref="E10" r:id="rId1" display="https://www.bioresearch.ro/revistaen.html"/>
    <hyperlink ref="E12" r:id="rId2" display="https://www.scipress.com/IJPPE/editorial-board"/>
    <hyperlink ref="E11" r:id="rId3" display="http://rrbusiness.ru/en/editorial-board/"/>
    <hyperlink ref="E13" r:id="rId4" display="https://medwinpublishers.com/APCT/editorial-board.php"/>
    <hyperlink ref="E14" r:id="rId5" display="http://www.lsma.ro/index.php/lsma/about/editorialTeam"/>
    <hyperlink ref="E16" r:id="rId6" display="http://www.degruyter.com/view/j/aucft"/>
    <hyperlink ref="E17" r:id="rId7" display="https://www.bioresearch.ro/revistaen.html"/>
    <hyperlink ref="E18" r:id="rId8" display="http://www.scirea.org/journal/EditorialBoard?JournalID=55000"/>
    <hyperlink ref="E19" r:id="rId9" display="https://www.omicsonline.org/editorialboard-journal-biochemical-microbial-toxicology"/>
    <hyperlink ref="E21" r:id="rId10" display="https://medwinpublishers.com/IPCM/editorial-board.php"/>
  </hyperlinks>
  <printOptions/>
  <pageMargins left="0.511811023622047" right="0.31496062992126" top="0.16" bottom="0" header="0" footer="0"/>
  <pageSetup horizontalDpi="200" verticalDpi="200" orientation="landscape" paperSize="9"/>
</worksheet>
</file>

<file path=xl/worksheets/sheet16.xml><?xml version="1.0" encoding="utf-8"?>
<worksheet xmlns="http://schemas.openxmlformats.org/spreadsheetml/2006/main" xmlns:r="http://schemas.openxmlformats.org/officeDocument/2006/relationships">
  <dimension ref="A2:H75"/>
  <sheetViews>
    <sheetView zoomScalePageLayoutView="0" workbookViewId="0" topLeftCell="A47">
      <selection activeCell="I50" sqref="I50"/>
    </sheetView>
  </sheetViews>
  <sheetFormatPr defaultColWidth="8.7109375" defaultRowHeight="15"/>
  <cols>
    <col min="1" max="1" width="23.7109375" style="2" customWidth="1"/>
    <col min="2" max="2" width="10.7109375" style="2" customWidth="1"/>
    <col min="3" max="3" width="30.00390625" style="7" customWidth="1"/>
    <col min="4" max="4" width="22.7109375" style="7" customWidth="1"/>
    <col min="5" max="5" width="17.7109375" style="7" customWidth="1"/>
    <col min="6" max="6" width="16.140625" style="7" customWidth="1"/>
    <col min="7" max="7" width="13.7109375" style="1" customWidth="1"/>
    <col min="8" max="8" width="20.7109375" style="0" customWidth="1"/>
  </cols>
  <sheetData>
    <row r="2" spans="1:7" s="4" customFormat="1" ht="15">
      <c r="A2" s="934" t="s">
        <v>115</v>
      </c>
      <c r="B2" s="1000"/>
      <c r="C2" s="1000"/>
      <c r="D2" s="1000"/>
      <c r="E2" s="1000"/>
      <c r="F2" s="1000"/>
      <c r="G2" s="1001"/>
    </row>
    <row r="3" spans="1:7" s="4" customFormat="1" ht="15">
      <c r="A3" s="13"/>
      <c r="B3" s="13"/>
      <c r="C3" s="13"/>
      <c r="D3" s="13"/>
      <c r="E3" s="13"/>
      <c r="F3" s="13"/>
      <c r="G3" s="13"/>
    </row>
    <row r="4" spans="1:7" s="4" customFormat="1" ht="14.25">
      <c r="A4" s="946" t="s">
        <v>50</v>
      </c>
      <c r="B4" s="946"/>
      <c r="C4" s="946"/>
      <c r="D4" s="946"/>
      <c r="E4" s="946"/>
      <c r="F4" s="946"/>
      <c r="G4" s="946"/>
    </row>
    <row r="5" spans="1:7" s="4" customFormat="1" ht="14.25">
      <c r="A5" s="946" t="s">
        <v>113</v>
      </c>
      <c r="B5" s="946"/>
      <c r="C5" s="946"/>
      <c r="D5" s="946"/>
      <c r="E5" s="946"/>
      <c r="F5" s="946"/>
      <c r="G5" s="946"/>
    </row>
    <row r="6" spans="1:7" s="4" customFormat="1" ht="80.25" customHeight="1">
      <c r="A6" s="952" t="s">
        <v>116</v>
      </c>
      <c r="B6" s="953"/>
      <c r="C6" s="953"/>
      <c r="D6" s="953"/>
      <c r="E6" s="953"/>
      <c r="F6" s="953"/>
      <c r="G6" s="954"/>
    </row>
    <row r="7" spans="1:7" s="4" customFormat="1" ht="53.25" customHeight="1">
      <c r="A7" s="1002" t="s">
        <v>117</v>
      </c>
      <c r="B7" s="953"/>
      <c r="C7" s="953"/>
      <c r="D7" s="953"/>
      <c r="E7" s="953"/>
      <c r="F7" s="953"/>
      <c r="G7" s="954"/>
    </row>
    <row r="8" spans="1:7" s="4" customFormat="1" ht="14.25">
      <c r="A8" s="5"/>
      <c r="B8" s="5"/>
      <c r="C8" s="6"/>
      <c r="D8" s="6"/>
      <c r="E8" s="6"/>
      <c r="F8" s="6"/>
      <c r="G8" s="5"/>
    </row>
    <row r="9" spans="1:8" s="4" customFormat="1" ht="27">
      <c r="A9" s="49" t="s">
        <v>22</v>
      </c>
      <c r="B9" s="48" t="s">
        <v>25</v>
      </c>
      <c r="C9" s="53" t="s">
        <v>114</v>
      </c>
      <c r="D9" s="53" t="s">
        <v>118</v>
      </c>
      <c r="E9" s="53" t="s">
        <v>119</v>
      </c>
      <c r="F9" s="53" t="s">
        <v>52</v>
      </c>
      <c r="G9" s="53" t="s">
        <v>24</v>
      </c>
      <c r="H9" s="115" t="s">
        <v>191</v>
      </c>
    </row>
    <row r="10" spans="1:8" ht="27">
      <c r="A10" s="221" t="s">
        <v>291</v>
      </c>
      <c r="B10" s="209" t="s">
        <v>227</v>
      </c>
      <c r="C10" s="222" t="s">
        <v>349</v>
      </c>
      <c r="D10" s="222" t="s">
        <v>350</v>
      </c>
      <c r="E10" s="209" t="s">
        <v>351</v>
      </c>
      <c r="F10" s="230">
        <v>25</v>
      </c>
      <c r="G10" s="231">
        <v>25</v>
      </c>
      <c r="H10" s="125" t="s">
        <v>289</v>
      </c>
    </row>
    <row r="11" spans="1:8" ht="42.75">
      <c r="A11" s="221" t="s">
        <v>652</v>
      </c>
      <c r="B11" s="335" t="s">
        <v>227</v>
      </c>
      <c r="C11" s="222" t="s">
        <v>662</v>
      </c>
      <c r="D11" s="338" t="s">
        <v>663</v>
      </c>
      <c r="E11" s="339">
        <v>43514</v>
      </c>
      <c r="F11" s="230">
        <v>50</v>
      </c>
      <c r="G11" s="231">
        <v>50</v>
      </c>
      <c r="H11" s="125" t="s">
        <v>656</v>
      </c>
    </row>
    <row r="12" spans="1:8" ht="42.75">
      <c r="A12" s="221" t="s">
        <v>652</v>
      </c>
      <c r="B12" s="335" t="s">
        <v>227</v>
      </c>
      <c r="C12" s="222" t="s">
        <v>662</v>
      </c>
      <c r="D12" s="338" t="s">
        <v>663</v>
      </c>
      <c r="E12" s="339">
        <v>43545</v>
      </c>
      <c r="F12" s="230">
        <v>50</v>
      </c>
      <c r="G12" s="231">
        <v>50</v>
      </c>
      <c r="H12" s="125" t="s">
        <v>656</v>
      </c>
    </row>
    <row r="13" spans="1:8" ht="42.75">
      <c r="A13" s="221" t="s">
        <v>673</v>
      </c>
      <c r="B13" s="209" t="s">
        <v>227</v>
      </c>
      <c r="C13" s="222" t="s">
        <v>748</v>
      </c>
      <c r="D13" s="338" t="s">
        <v>749</v>
      </c>
      <c r="E13" s="209" t="s">
        <v>750</v>
      </c>
      <c r="F13" s="371">
        <v>25</v>
      </c>
      <c r="G13" s="231">
        <v>25</v>
      </c>
      <c r="H13" s="125" t="s">
        <v>673</v>
      </c>
    </row>
    <row r="14" spans="1:8" ht="42.75">
      <c r="A14" s="221" t="s">
        <v>781</v>
      </c>
      <c r="B14" s="221" t="s">
        <v>227</v>
      </c>
      <c r="C14" s="222" t="s">
        <v>801</v>
      </c>
      <c r="D14" s="338" t="s">
        <v>802</v>
      </c>
      <c r="E14" s="391">
        <v>43556</v>
      </c>
      <c r="F14" s="230">
        <v>50</v>
      </c>
      <c r="G14" s="231">
        <f>F14</f>
        <v>50</v>
      </c>
      <c r="H14" s="125" t="s">
        <v>781</v>
      </c>
    </row>
    <row r="15" spans="1:8" ht="42.75">
      <c r="A15" s="221" t="s">
        <v>781</v>
      </c>
      <c r="B15" s="221" t="s">
        <v>227</v>
      </c>
      <c r="C15" s="392" t="s">
        <v>803</v>
      </c>
      <c r="D15" s="348" t="s">
        <v>749</v>
      </c>
      <c r="E15" s="393">
        <v>43586</v>
      </c>
      <c r="F15" s="371">
        <v>25</v>
      </c>
      <c r="G15" s="231">
        <f>F15</f>
        <v>25</v>
      </c>
      <c r="H15" s="125" t="s">
        <v>781</v>
      </c>
    </row>
    <row r="16" spans="1:8" ht="42.75">
      <c r="A16" s="221" t="s">
        <v>781</v>
      </c>
      <c r="B16" s="221" t="s">
        <v>804</v>
      </c>
      <c r="C16" s="392" t="s">
        <v>803</v>
      </c>
      <c r="D16" s="348" t="s">
        <v>749</v>
      </c>
      <c r="E16" s="393">
        <v>43800</v>
      </c>
      <c r="F16" s="371">
        <v>25</v>
      </c>
      <c r="G16" s="231">
        <f>F16</f>
        <v>25</v>
      </c>
      <c r="H16" s="125" t="s">
        <v>781</v>
      </c>
    </row>
    <row r="17" spans="1:8" ht="27">
      <c r="A17" s="221" t="s">
        <v>856</v>
      </c>
      <c r="B17" s="209" t="s">
        <v>227</v>
      </c>
      <c r="C17" s="442" t="s">
        <v>1038</v>
      </c>
      <c r="D17" s="222" t="s">
        <v>1039</v>
      </c>
      <c r="E17" s="209" t="s">
        <v>1040</v>
      </c>
      <c r="F17" s="230">
        <v>25</v>
      </c>
      <c r="G17" s="232">
        <v>25</v>
      </c>
      <c r="H17" s="125" t="s">
        <v>856</v>
      </c>
    </row>
    <row r="18" spans="1:8" ht="41.25">
      <c r="A18" s="221" t="s">
        <v>856</v>
      </c>
      <c r="B18" s="209" t="s">
        <v>227</v>
      </c>
      <c r="C18" s="222" t="s">
        <v>1041</v>
      </c>
      <c r="D18" s="443" t="s">
        <v>749</v>
      </c>
      <c r="E18" s="209" t="s">
        <v>1042</v>
      </c>
      <c r="F18" s="230">
        <v>25</v>
      </c>
      <c r="G18" s="232">
        <v>25</v>
      </c>
      <c r="H18" s="125" t="s">
        <v>856</v>
      </c>
    </row>
    <row r="19" spans="1:8" ht="27">
      <c r="A19" s="221" t="s">
        <v>856</v>
      </c>
      <c r="B19" s="209" t="s">
        <v>227</v>
      </c>
      <c r="C19" s="420" t="s">
        <v>1043</v>
      </c>
      <c r="D19" s="443" t="s">
        <v>1044</v>
      </c>
      <c r="E19" s="209" t="s">
        <v>1045</v>
      </c>
      <c r="F19" s="230">
        <v>50</v>
      </c>
      <c r="G19" s="232">
        <v>50</v>
      </c>
      <c r="H19" s="125" t="s">
        <v>856</v>
      </c>
    </row>
    <row r="20" spans="1:8" ht="42.75">
      <c r="A20" s="221" t="s">
        <v>1070</v>
      </c>
      <c r="B20" s="209" t="s">
        <v>227</v>
      </c>
      <c r="C20" s="222" t="s">
        <v>1092</v>
      </c>
      <c r="D20" s="338" t="s">
        <v>1093</v>
      </c>
      <c r="E20" s="209" t="s">
        <v>1094</v>
      </c>
      <c r="F20" s="230">
        <v>50</v>
      </c>
      <c r="G20" s="231">
        <f aca="true" t="shared" si="0" ref="G20:G27">F20</f>
        <v>50</v>
      </c>
      <c r="H20" s="125" t="s">
        <v>1070</v>
      </c>
    </row>
    <row r="21" spans="1:8" ht="42.75">
      <c r="A21" s="221" t="s">
        <v>1070</v>
      </c>
      <c r="B21" s="209" t="s">
        <v>227</v>
      </c>
      <c r="C21" s="222" t="s">
        <v>1092</v>
      </c>
      <c r="D21" s="338" t="s">
        <v>1093</v>
      </c>
      <c r="E21" s="209" t="s">
        <v>1095</v>
      </c>
      <c r="F21" s="230">
        <v>50</v>
      </c>
      <c r="G21" s="231">
        <f t="shared" si="0"/>
        <v>50</v>
      </c>
      <c r="H21" s="125" t="s">
        <v>1070</v>
      </c>
    </row>
    <row r="22" spans="1:8" ht="42.75">
      <c r="A22" s="221" t="s">
        <v>1070</v>
      </c>
      <c r="B22" s="209" t="s">
        <v>227</v>
      </c>
      <c r="C22" s="222" t="s">
        <v>1092</v>
      </c>
      <c r="D22" s="338" t="s">
        <v>1093</v>
      </c>
      <c r="E22" s="209" t="s">
        <v>1096</v>
      </c>
      <c r="F22" s="371">
        <v>50</v>
      </c>
      <c r="G22" s="231">
        <f t="shared" si="0"/>
        <v>50</v>
      </c>
      <c r="H22" s="125" t="s">
        <v>1070</v>
      </c>
    </row>
    <row r="23" spans="1:8" ht="42.75">
      <c r="A23" s="221" t="s">
        <v>1070</v>
      </c>
      <c r="B23" s="209" t="s">
        <v>227</v>
      </c>
      <c r="C23" s="222" t="s">
        <v>1092</v>
      </c>
      <c r="D23" s="338" t="s">
        <v>1093</v>
      </c>
      <c r="E23" s="209" t="s">
        <v>1097</v>
      </c>
      <c r="F23" s="371">
        <v>50</v>
      </c>
      <c r="G23" s="231">
        <f t="shared" si="0"/>
        <v>50</v>
      </c>
      <c r="H23" s="125" t="s">
        <v>1070</v>
      </c>
    </row>
    <row r="24" spans="1:8" ht="42.75">
      <c r="A24" s="221" t="s">
        <v>528</v>
      </c>
      <c r="B24" s="209" t="s">
        <v>227</v>
      </c>
      <c r="C24" s="222" t="s">
        <v>1092</v>
      </c>
      <c r="D24" s="469" t="s">
        <v>1093</v>
      </c>
      <c r="E24" s="209" t="s">
        <v>1102</v>
      </c>
      <c r="F24" s="230">
        <v>50</v>
      </c>
      <c r="G24" s="231">
        <f t="shared" si="0"/>
        <v>50</v>
      </c>
      <c r="H24" s="125" t="s">
        <v>528</v>
      </c>
    </row>
    <row r="25" spans="1:8" ht="42.75">
      <c r="A25" s="221" t="s">
        <v>528</v>
      </c>
      <c r="B25" s="209" t="s">
        <v>227</v>
      </c>
      <c r="C25" s="222" t="s">
        <v>1092</v>
      </c>
      <c r="D25" s="469" t="s">
        <v>1093</v>
      </c>
      <c r="E25" s="209" t="s">
        <v>1103</v>
      </c>
      <c r="F25" s="230">
        <v>50</v>
      </c>
      <c r="G25" s="231">
        <f t="shared" si="0"/>
        <v>50</v>
      </c>
      <c r="H25" s="125" t="s">
        <v>528</v>
      </c>
    </row>
    <row r="26" spans="1:8" ht="42.75">
      <c r="A26" s="221" t="s">
        <v>528</v>
      </c>
      <c r="B26" s="209" t="s">
        <v>227</v>
      </c>
      <c r="C26" s="222" t="s">
        <v>1092</v>
      </c>
      <c r="D26" s="469" t="s">
        <v>1093</v>
      </c>
      <c r="E26" s="209" t="s">
        <v>1104</v>
      </c>
      <c r="F26" s="371">
        <v>50</v>
      </c>
      <c r="G26" s="231">
        <f t="shared" si="0"/>
        <v>50</v>
      </c>
      <c r="H26" s="125" t="s">
        <v>528</v>
      </c>
    </row>
    <row r="27" spans="1:8" ht="42.75">
      <c r="A27" s="221" t="s">
        <v>528</v>
      </c>
      <c r="B27" s="209" t="s">
        <v>227</v>
      </c>
      <c r="C27" s="222" t="s">
        <v>1092</v>
      </c>
      <c r="D27" s="469" t="s">
        <v>1093</v>
      </c>
      <c r="E27" s="209" t="s">
        <v>1105</v>
      </c>
      <c r="F27" s="371">
        <v>50</v>
      </c>
      <c r="G27" s="231">
        <f t="shared" si="0"/>
        <v>50</v>
      </c>
      <c r="H27" s="125" t="s">
        <v>528</v>
      </c>
    </row>
    <row r="28" spans="1:8" s="217" customFormat="1" ht="54.75">
      <c r="A28" s="221" t="s">
        <v>2493</v>
      </c>
      <c r="B28" s="209" t="s">
        <v>227</v>
      </c>
      <c r="C28" s="222" t="s">
        <v>2494</v>
      </c>
      <c r="D28" s="582" t="s">
        <v>2495</v>
      </c>
      <c r="E28" s="339">
        <v>43767</v>
      </c>
      <c r="F28" s="371">
        <v>25</v>
      </c>
      <c r="G28" s="231">
        <v>25</v>
      </c>
      <c r="H28" s="125" t="s">
        <v>2474</v>
      </c>
    </row>
    <row r="29" spans="1:8" s="217" customFormat="1" ht="54.75">
      <c r="A29" s="221" t="s">
        <v>2493</v>
      </c>
      <c r="B29" s="209" t="s">
        <v>227</v>
      </c>
      <c r="C29" s="222" t="s">
        <v>2494</v>
      </c>
      <c r="D29" s="222" t="s">
        <v>2495</v>
      </c>
      <c r="E29" s="339">
        <v>43802</v>
      </c>
      <c r="F29" s="371">
        <v>25</v>
      </c>
      <c r="G29" s="231">
        <v>25</v>
      </c>
      <c r="H29" s="125" t="s">
        <v>2474</v>
      </c>
    </row>
    <row r="30" spans="1:8" ht="27">
      <c r="A30" s="221" t="s">
        <v>1123</v>
      </c>
      <c r="B30" s="209" t="s">
        <v>227</v>
      </c>
      <c r="C30" s="7" t="s">
        <v>801</v>
      </c>
      <c r="D30" s="222" t="s">
        <v>1212</v>
      </c>
      <c r="E30" s="339">
        <v>43783</v>
      </c>
      <c r="F30" s="230">
        <v>50</v>
      </c>
      <c r="G30" s="231">
        <v>50</v>
      </c>
      <c r="H30" s="125" t="s">
        <v>1123</v>
      </c>
    </row>
    <row r="31" spans="1:8" ht="27">
      <c r="A31" s="221" t="s">
        <v>1123</v>
      </c>
      <c r="B31" s="209" t="s">
        <v>227</v>
      </c>
      <c r="C31" s="7" t="s">
        <v>801</v>
      </c>
      <c r="D31" s="222" t="s">
        <v>1212</v>
      </c>
      <c r="E31" s="339">
        <v>43642</v>
      </c>
      <c r="F31" s="230">
        <v>50</v>
      </c>
      <c r="G31" s="231">
        <v>50</v>
      </c>
      <c r="H31" s="125" t="s">
        <v>1123</v>
      </c>
    </row>
    <row r="32" spans="1:8" ht="27">
      <c r="A32" s="221" t="s">
        <v>1123</v>
      </c>
      <c r="B32" s="209" t="s">
        <v>227</v>
      </c>
      <c r="C32" s="7" t="s">
        <v>801</v>
      </c>
      <c r="D32" s="222" t="s">
        <v>1212</v>
      </c>
      <c r="E32" s="339">
        <v>43713</v>
      </c>
      <c r="F32" s="230">
        <v>50</v>
      </c>
      <c r="G32" s="231">
        <v>50</v>
      </c>
      <c r="H32" s="125" t="s">
        <v>1123</v>
      </c>
    </row>
    <row r="33" spans="1:8" ht="27">
      <c r="A33" s="221" t="s">
        <v>1123</v>
      </c>
      <c r="B33" s="209" t="s">
        <v>227</v>
      </c>
      <c r="C33" s="222" t="s">
        <v>1213</v>
      </c>
      <c r="D33" s="222" t="s">
        <v>1214</v>
      </c>
      <c r="E33" s="339">
        <v>43776</v>
      </c>
      <c r="F33" s="371">
        <v>50</v>
      </c>
      <c r="G33" s="231">
        <v>50</v>
      </c>
      <c r="H33" s="125" t="s">
        <v>1123</v>
      </c>
    </row>
    <row r="34" spans="1:8" ht="41.25">
      <c r="A34" s="538" t="s">
        <v>1317</v>
      </c>
      <c r="B34" s="538" t="s">
        <v>227</v>
      </c>
      <c r="C34" s="544" t="s">
        <v>748</v>
      </c>
      <c r="D34" s="538" t="s">
        <v>749</v>
      </c>
      <c r="E34" s="559" t="s">
        <v>1367</v>
      </c>
      <c r="F34" s="560">
        <v>25</v>
      </c>
      <c r="G34" s="561">
        <f>F34</f>
        <v>25</v>
      </c>
      <c r="H34" s="125" t="s">
        <v>1323</v>
      </c>
    </row>
    <row r="35" spans="1:8" ht="41.25">
      <c r="A35" s="538" t="s">
        <v>1317</v>
      </c>
      <c r="B35" s="538" t="s">
        <v>227</v>
      </c>
      <c r="C35" s="544" t="s">
        <v>748</v>
      </c>
      <c r="D35" s="538" t="s">
        <v>749</v>
      </c>
      <c r="E35" s="559">
        <v>43739</v>
      </c>
      <c r="F35" s="560">
        <v>25</v>
      </c>
      <c r="G35" s="561">
        <f>F35</f>
        <v>25</v>
      </c>
      <c r="H35" s="125" t="s">
        <v>1323</v>
      </c>
    </row>
    <row r="36" spans="1:8" ht="41.25">
      <c r="A36" s="538" t="s">
        <v>1317</v>
      </c>
      <c r="B36" s="538" t="s">
        <v>227</v>
      </c>
      <c r="C36" s="544" t="s">
        <v>748</v>
      </c>
      <c r="D36" s="538" t="s">
        <v>749</v>
      </c>
      <c r="E36" s="559">
        <v>43733</v>
      </c>
      <c r="F36" s="560">
        <v>25</v>
      </c>
      <c r="G36" s="561">
        <f>F36</f>
        <v>25</v>
      </c>
      <c r="H36" s="125" t="s">
        <v>1323</v>
      </c>
    </row>
    <row r="37" spans="1:8" ht="27">
      <c r="A37" s="538" t="s">
        <v>1317</v>
      </c>
      <c r="B37" s="538" t="s">
        <v>227</v>
      </c>
      <c r="C37" s="222" t="s">
        <v>1368</v>
      </c>
      <c r="D37" s="222" t="s">
        <v>1369</v>
      </c>
      <c r="E37" s="374">
        <v>43813</v>
      </c>
      <c r="F37" s="562">
        <v>50</v>
      </c>
      <c r="G37" s="561">
        <f>F37</f>
        <v>50</v>
      </c>
      <c r="H37" s="125" t="s">
        <v>1323</v>
      </c>
    </row>
    <row r="38" spans="1:8" ht="27">
      <c r="A38" s="538" t="s">
        <v>1391</v>
      </c>
      <c r="B38" s="538" t="s">
        <v>227</v>
      </c>
      <c r="C38" s="544" t="s">
        <v>1428</v>
      </c>
      <c r="D38" s="538" t="s">
        <v>1429</v>
      </c>
      <c r="E38" s="559">
        <v>43531</v>
      </c>
      <c r="F38" s="590">
        <v>50</v>
      </c>
      <c r="G38" s="561">
        <v>50</v>
      </c>
      <c r="H38" s="125" t="s">
        <v>1391</v>
      </c>
    </row>
    <row r="39" spans="1:8" ht="27">
      <c r="A39" s="538" t="s">
        <v>1391</v>
      </c>
      <c r="B39" s="538" t="s">
        <v>227</v>
      </c>
      <c r="C39" s="544" t="s">
        <v>1430</v>
      </c>
      <c r="D39" s="538" t="s">
        <v>1431</v>
      </c>
      <c r="E39" s="559">
        <v>43524</v>
      </c>
      <c r="F39" s="590">
        <v>50</v>
      </c>
      <c r="G39" s="561">
        <v>50</v>
      </c>
      <c r="H39" s="125" t="s">
        <v>1391</v>
      </c>
    </row>
    <row r="40" spans="1:8" ht="27">
      <c r="A40" s="538" t="s">
        <v>1391</v>
      </c>
      <c r="B40" s="538" t="s">
        <v>227</v>
      </c>
      <c r="C40" s="544" t="s">
        <v>1432</v>
      </c>
      <c r="D40" s="538" t="s">
        <v>1433</v>
      </c>
      <c r="E40" s="559">
        <v>43650</v>
      </c>
      <c r="F40" s="590">
        <v>50</v>
      </c>
      <c r="G40" s="561">
        <v>50</v>
      </c>
      <c r="H40" s="125" t="s">
        <v>1391</v>
      </c>
    </row>
    <row r="41" spans="1:8" ht="41.25">
      <c r="A41" s="538" t="s">
        <v>1391</v>
      </c>
      <c r="B41" s="538" t="s">
        <v>227</v>
      </c>
      <c r="C41" s="591" t="s">
        <v>1434</v>
      </c>
      <c r="D41" s="222" t="s">
        <v>1435</v>
      </c>
      <c r="E41" s="374">
        <v>43732</v>
      </c>
      <c r="F41" s="590">
        <v>50</v>
      </c>
      <c r="G41" s="561">
        <v>50</v>
      </c>
      <c r="H41" s="125" t="s">
        <v>1391</v>
      </c>
    </row>
    <row r="42" spans="1:8" ht="42.75">
      <c r="A42" s="221" t="s">
        <v>1575</v>
      </c>
      <c r="B42" s="209" t="s">
        <v>227</v>
      </c>
      <c r="C42" s="222" t="s">
        <v>1785</v>
      </c>
      <c r="D42" s="338" t="s">
        <v>1786</v>
      </c>
      <c r="E42" s="209" t="s">
        <v>1787</v>
      </c>
      <c r="F42" s="230">
        <v>50</v>
      </c>
      <c r="G42" s="231">
        <v>50</v>
      </c>
      <c r="H42" s="125" t="s">
        <v>1575</v>
      </c>
    </row>
    <row r="43" spans="1:8" ht="28.5">
      <c r="A43" s="221" t="s">
        <v>1575</v>
      </c>
      <c r="B43" s="209" t="s">
        <v>227</v>
      </c>
      <c r="C43" s="222" t="s">
        <v>1788</v>
      </c>
      <c r="D43" s="338" t="s">
        <v>1789</v>
      </c>
      <c r="E43" s="209" t="s">
        <v>1790</v>
      </c>
      <c r="F43" s="371">
        <v>50</v>
      </c>
      <c r="G43" s="231">
        <v>50</v>
      </c>
      <c r="H43" s="125" t="s">
        <v>1575</v>
      </c>
    </row>
    <row r="44" spans="1:8" ht="42.75">
      <c r="A44" s="221" t="s">
        <v>1575</v>
      </c>
      <c r="B44" s="209" t="s">
        <v>227</v>
      </c>
      <c r="C44" s="222" t="s">
        <v>1791</v>
      </c>
      <c r="D44" s="338" t="s">
        <v>1792</v>
      </c>
      <c r="E44" s="209" t="s">
        <v>1793</v>
      </c>
      <c r="F44" s="371">
        <v>50</v>
      </c>
      <c r="G44" s="231">
        <v>50</v>
      </c>
      <c r="H44" s="125" t="s">
        <v>1575</v>
      </c>
    </row>
    <row r="45" spans="1:8" ht="28.5">
      <c r="A45" s="221" t="s">
        <v>1575</v>
      </c>
      <c r="B45" s="209" t="s">
        <v>227</v>
      </c>
      <c r="C45" s="222" t="s">
        <v>1794</v>
      </c>
      <c r="D45" s="338" t="s">
        <v>1795</v>
      </c>
      <c r="E45" s="209" t="s">
        <v>1796</v>
      </c>
      <c r="F45" s="371">
        <v>50</v>
      </c>
      <c r="G45" s="231">
        <v>50</v>
      </c>
      <c r="H45" s="125" t="s">
        <v>1575</v>
      </c>
    </row>
    <row r="46" spans="1:8" ht="42.75">
      <c r="A46" s="221" t="s">
        <v>260</v>
      </c>
      <c r="B46" s="209" t="s">
        <v>227</v>
      </c>
      <c r="C46" s="222" t="s">
        <v>748</v>
      </c>
      <c r="D46" s="338" t="s">
        <v>749</v>
      </c>
      <c r="E46" s="209" t="s">
        <v>1885</v>
      </c>
      <c r="F46" s="371">
        <v>25</v>
      </c>
      <c r="G46" s="231">
        <v>25</v>
      </c>
      <c r="H46" s="125" t="s">
        <v>1829</v>
      </c>
    </row>
    <row r="47" spans="1:8" ht="42.75">
      <c r="A47" s="221" t="s">
        <v>261</v>
      </c>
      <c r="B47" s="209" t="s">
        <v>227</v>
      </c>
      <c r="C47" s="222" t="s">
        <v>748</v>
      </c>
      <c r="D47" s="338" t="s">
        <v>749</v>
      </c>
      <c r="E47" s="209" t="s">
        <v>1900</v>
      </c>
      <c r="F47" s="230">
        <v>25</v>
      </c>
      <c r="G47" s="231">
        <v>25</v>
      </c>
      <c r="H47" s="125" t="s">
        <v>1889</v>
      </c>
    </row>
    <row r="48" spans="1:8" ht="42.75">
      <c r="A48" s="221" t="s">
        <v>261</v>
      </c>
      <c r="B48" s="209" t="s">
        <v>227</v>
      </c>
      <c r="C48" s="222" t="s">
        <v>748</v>
      </c>
      <c r="D48" s="338" t="s">
        <v>749</v>
      </c>
      <c r="E48" s="209" t="s">
        <v>1901</v>
      </c>
      <c r="F48" s="371">
        <v>25</v>
      </c>
      <c r="G48" s="231">
        <v>25</v>
      </c>
      <c r="H48" s="125" t="s">
        <v>1889</v>
      </c>
    </row>
    <row r="49" spans="1:8" ht="100.5">
      <c r="A49" s="221" t="s">
        <v>1947</v>
      </c>
      <c r="B49" s="209" t="s">
        <v>227</v>
      </c>
      <c r="C49" s="222" t="s">
        <v>1948</v>
      </c>
      <c r="D49" s="338" t="s">
        <v>1949</v>
      </c>
      <c r="E49" s="209" t="s">
        <v>1950</v>
      </c>
      <c r="F49" s="230">
        <v>25</v>
      </c>
      <c r="G49" s="231">
        <v>25</v>
      </c>
      <c r="H49" s="125" t="s">
        <v>1914</v>
      </c>
    </row>
    <row r="50" spans="1:8" s="217" customFormat="1" ht="14.25">
      <c r="A50" s="221" t="s">
        <v>1984</v>
      </c>
      <c r="B50" s="209" t="s">
        <v>227</v>
      </c>
      <c r="C50" s="222" t="s">
        <v>2578</v>
      </c>
      <c r="D50" s="932" t="s">
        <v>2579</v>
      </c>
      <c r="E50" s="339">
        <v>43790</v>
      </c>
      <c r="F50" s="230">
        <v>50</v>
      </c>
      <c r="G50" s="231">
        <v>50</v>
      </c>
      <c r="H50" s="125" t="s">
        <v>1984</v>
      </c>
    </row>
    <row r="51" spans="1:8" ht="41.25">
      <c r="A51" s="221" t="s">
        <v>2073</v>
      </c>
      <c r="B51" s="209" t="s">
        <v>227</v>
      </c>
      <c r="C51" s="222" t="s">
        <v>2117</v>
      </c>
      <c r="D51" s="792" t="s">
        <v>2118</v>
      </c>
      <c r="E51" s="209" t="s">
        <v>2119</v>
      </c>
      <c r="F51" s="230">
        <v>50</v>
      </c>
      <c r="G51" s="231">
        <v>50</v>
      </c>
      <c r="H51" s="125" t="s">
        <v>2073</v>
      </c>
    </row>
    <row r="52" spans="1:8" ht="41.25">
      <c r="A52" s="221" t="s">
        <v>2073</v>
      </c>
      <c r="B52" s="209" t="s">
        <v>227</v>
      </c>
      <c r="C52" s="222" t="s">
        <v>2117</v>
      </c>
      <c r="D52" s="792" t="s">
        <v>2118</v>
      </c>
      <c r="E52" s="209" t="s">
        <v>2119</v>
      </c>
      <c r="F52" s="371">
        <v>50</v>
      </c>
      <c r="G52" s="231">
        <v>50</v>
      </c>
      <c r="H52" s="125" t="s">
        <v>2073</v>
      </c>
    </row>
    <row r="53" spans="1:8" ht="41.25">
      <c r="A53" s="221" t="s">
        <v>2073</v>
      </c>
      <c r="B53" s="209" t="s">
        <v>227</v>
      </c>
      <c r="C53" s="222" t="s">
        <v>2120</v>
      </c>
      <c r="D53" s="792" t="s">
        <v>2118</v>
      </c>
      <c r="E53" s="209" t="s">
        <v>2121</v>
      </c>
      <c r="F53" s="371">
        <v>50</v>
      </c>
      <c r="G53" s="231">
        <v>50</v>
      </c>
      <c r="H53" s="125" t="s">
        <v>2073</v>
      </c>
    </row>
    <row r="54" spans="1:8" ht="41.25">
      <c r="A54" s="221" t="s">
        <v>2073</v>
      </c>
      <c r="B54" s="209" t="s">
        <v>227</v>
      </c>
      <c r="C54" s="222" t="s">
        <v>2122</v>
      </c>
      <c r="D54" s="792" t="s">
        <v>2118</v>
      </c>
      <c r="E54" s="209" t="s">
        <v>2123</v>
      </c>
      <c r="F54" s="371">
        <v>20</v>
      </c>
      <c r="G54" s="231">
        <v>25</v>
      </c>
      <c r="H54" s="125" t="s">
        <v>2073</v>
      </c>
    </row>
    <row r="55" spans="1:8" ht="42.75">
      <c r="A55" s="221" t="s">
        <v>2149</v>
      </c>
      <c r="B55" s="209" t="s">
        <v>227</v>
      </c>
      <c r="C55" s="222" t="s">
        <v>2155</v>
      </c>
      <c r="D55" s="338" t="s">
        <v>1792</v>
      </c>
      <c r="E55" s="393">
        <v>43586</v>
      </c>
      <c r="F55" s="230">
        <v>50</v>
      </c>
      <c r="G55" s="231">
        <v>50</v>
      </c>
      <c r="H55" s="125" t="s">
        <v>2147</v>
      </c>
    </row>
    <row r="56" spans="1:8" ht="42.75">
      <c r="A56" s="221" t="s">
        <v>2149</v>
      </c>
      <c r="B56" s="209" t="s">
        <v>227</v>
      </c>
      <c r="C56" s="222" t="s">
        <v>748</v>
      </c>
      <c r="D56" s="338" t="s">
        <v>749</v>
      </c>
      <c r="E56" s="393">
        <v>43800</v>
      </c>
      <c r="F56" s="371">
        <v>25</v>
      </c>
      <c r="G56" s="231">
        <v>25</v>
      </c>
      <c r="H56" s="125" t="s">
        <v>2147</v>
      </c>
    </row>
    <row r="57" spans="1:8" ht="52.5">
      <c r="A57" s="826" t="s">
        <v>2282</v>
      </c>
      <c r="B57" s="827" t="s">
        <v>227</v>
      </c>
      <c r="C57" s="828" t="s">
        <v>2289</v>
      </c>
      <c r="D57" s="829" t="s">
        <v>2290</v>
      </c>
      <c r="E57" s="830">
        <v>43669</v>
      </c>
      <c r="F57" s="831">
        <v>50</v>
      </c>
      <c r="G57" s="832">
        <v>50</v>
      </c>
      <c r="H57" s="125" t="s">
        <v>2173</v>
      </c>
    </row>
    <row r="58" spans="1:8" ht="52.5">
      <c r="A58" s="826" t="s">
        <v>2282</v>
      </c>
      <c r="B58" s="827" t="s">
        <v>227</v>
      </c>
      <c r="C58" s="833" t="s">
        <v>2289</v>
      </c>
      <c r="D58" s="829" t="s">
        <v>2290</v>
      </c>
      <c r="E58" s="827" t="s">
        <v>2291</v>
      </c>
      <c r="F58" s="831">
        <v>50</v>
      </c>
      <c r="G58" s="832">
        <v>50</v>
      </c>
      <c r="H58" s="125" t="s">
        <v>2173</v>
      </c>
    </row>
    <row r="59" spans="1:8" ht="52.5">
      <c r="A59" s="826" t="s">
        <v>2282</v>
      </c>
      <c r="B59" s="827" t="s">
        <v>227</v>
      </c>
      <c r="C59" s="833" t="s">
        <v>2289</v>
      </c>
      <c r="D59" s="829" t="s">
        <v>2290</v>
      </c>
      <c r="E59" s="830">
        <v>43759</v>
      </c>
      <c r="F59" s="831">
        <v>50</v>
      </c>
      <c r="G59" s="832">
        <v>50</v>
      </c>
      <c r="H59" s="125" t="s">
        <v>2173</v>
      </c>
    </row>
    <row r="60" spans="1:8" ht="52.5">
      <c r="A60" s="826" t="s">
        <v>2282</v>
      </c>
      <c r="B60" s="827" t="s">
        <v>227</v>
      </c>
      <c r="C60" s="833" t="s">
        <v>2289</v>
      </c>
      <c r="D60" s="829" t="s">
        <v>2290</v>
      </c>
      <c r="E60" s="830">
        <v>43790</v>
      </c>
      <c r="F60" s="831">
        <v>50</v>
      </c>
      <c r="G60" s="832">
        <v>50</v>
      </c>
      <c r="H60" s="125" t="s">
        <v>2173</v>
      </c>
    </row>
    <row r="61" spans="1:8" s="217" customFormat="1" ht="42.75">
      <c r="A61" s="221" t="s">
        <v>2436</v>
      </c>
      <c r="B61" s="209"/>
      <c r="C61" s="222" t="s">
        <v>2449</v>
      </c>
      <c r="D61" s="402" t="s">
        <v>2450</v>
      </c>
      <c r="E61" s="902">
        <v>43664</v>
      </c>
      <c r="F61" s="230">
        <v>50</v>
      </c>
      <c r="G61" s="231">
        <v>50</v>
      </c>
      <c r="H61" s="125" t="s">
        <v>2307</v>
      </c>
    </row>
    <row r="62" spans="1:8" s="217" customFormat="1" ht="14.25">
      <c r="A62" s="826"/>
      <c r="B62" s="827"/>
      <c r="C62" s="833"/>
      <c r="D62" s="829"/>
      <c r="E62" s="830"/>
      <c r="F62" s="831"/>
      <c r="G62" s="832"/>
      <c r="H62" s="125"/>
    </row>
    <row r="63" spans="1:8" s="217" customFormat="1" ht="14.25">
      <c r="A63" s="826"/>
      <c r="B63" s="827"/>
      <c r="C63" s="833"/>
      <c r="D63" s="829"/>
      <c r="E63" s="830"/>
      <c r="F63" s="831"/>
      <c r="G63" s="832"/>
      <c r="H63" s="125"/>
    </row>
    <row r="64" spans="1:8" s="217" customFormat="1" ht="14.25">
      <c r="A64" s="826"/>
      <c r="B64" s="827"/>
      <c r="C64" s="833"/>
      <c r="D64" s="829"/>
      <c r="E64" s="830"/>
      <c r="F64" s="831"/>
      <c r="G64" s="832"/>
      <c r="H64" s="125"/>
    </row>
    <row r="65" spans="1:8" s="217" customFormat="1" ht="14.25">
      <c r="A65" s="826"/>
      <c r="B65" s="827"/>
      <c r="C65" s="833"/>
      <c r="D65" s="829"/>
      <c r="E65" s="830"/>
      <c r="F65" s="831"/>
      <c r="G65" s="832"/>
      <c r="H65" s="125"/>
    </row>
    <row r="66" spans="1:8" s="217" customFormat="1" ht="14.25">
      <c r="A66" s="826"/>
      <c r="B66" s="827"/>
      <c r="C66" s="833"/>
      <c r="D66" s="829"/>
      <c r="E66" s="830"/>
      <c r="F66" s="831"/>
      <c r="G66" s="832"/>
      <c r="H66" s="125"/>
    </row>
    <row r="67" spans="1:8" s="217" customFormat="1" ht="14.25">
      <c r="A67" s="826"/>
      <c r="B67" s="827"/>
      <c r="C67" s="833"/>
      <c r="D67" s="829"/>
      <c r="E67" s="830"/>
      <c r="F67" s="831"/>
      <c r="G67" s="832"/>
      <c r="H67" s="125"/>
    </row>
    <row r="68" spans="1:8" ht="14.25">
      <c r="A68" s="126"/>
      <c r="B68" s="123"/>
      <c r="C68" s="146"/>
      <c r="D68" s="146"/>
      <c r="E68" s="123"/>
      <c r="F68" s="184"/>
      <c r="G68" s="167"/>
      <c r="H68" s="125"/>
    </row>
    <row r="69" spans="1:8" ht="14.25">
      <c r="A69" s="126"/>
      <c r="B69" s="123"/>
      <c r="C69" s="146"/>
      <c r="D69" s="146"/>
      <c r="E69" s="123"/>
      <c r="F69" s="184"/>
      <c r="G69" s="167"/>
      <c r="H69" s="125"/>
    </row>
    <row r="70" spans="1:7" ht="14.25">
      <c r="A70" s="69"/>
      <c r="B70" s="69"/>
      <c r="C70" s="24"/>
      <c r="D70" s="24"/>
      <c r="E70" s="24"/>
      <c r="F70" s="24"/>
      <c r="G70" s="61">
        <f>SUM(G10:G69)</f>
        <v>2175</v>
      </c>
    </row>
    <row r="72" spans="1:7" s="2" customFormat="1" ht="15" customHeight="1">
      <c r="A72" s="933" t="s">
        <v>12</v>
      </c>
      <c r="B72" s="933"/>
      <c r="C72" s="933"/>
      <c r="D72" s="933"/>
      <c r="E72" s="933"/>
      <c r="F72" s="933"/>
      <c r="G72" s="933"/>
    </row>
    <row r="73" ht="14.25">
      <c r="F73" s="1"/>
    </row>
    <row r="75" spans="4:7" ht="14.25">
      <c r="D75" s="44"/>
      <c r="E75" s="44"/>
      <c r="F75" s="43"/>
      <c r="G75" s="43"/>
    </row>
  </sheetData>
  <sheetProtection/>
  <mergeCells count="6">
    <mergeCell ref="A2:G2"/>
    <mergeCell ref="A5:G5"/>
    <mergeCell ref="A72:G72"/>
    <mergeCell ref="A4:G4"/>
    <mergeCell ref="A6:G6"/>
    <mergeCell ref="A7:G7"/>
  </mergeCells>
  <hyperlinks>
    <hyperlink ref="D11" r:id="rId1" display="https://www.journals.elsevier.com/micron/editorial-board"/>
    <hyperlink ref="D12" r:id="rId2" display="https://www.journals.elsevier.com/micron/editorial-board"/>
    <hyperlink ref="D13" r:id="rId3" display="https://content.sciendo.com/view/journals/aucft/aucft-overview.xml"/>
    <hyperlink ref="D14" r:id="rId4" display="https://www.journals.elsevier.com/food-controlControl"/>
    <hyperlink ref="D15" r:id="rId5" display="https://content.sciendo.com/view/journals/aucft/aucft-overview.xml"/>
    <hyperlink ref="D16" r:id="rId6" display="https://content.sciendo.com/view/journals/aucft/aucft-overview.xml"/>
    <hyperlink ref="D18" r:id="rId7" display="https://content.sciendo.com/view/journals/aucft/aucft-overview.xml"/>
    <hyperlink ref="D19" r:id="rId8" display="https://publons.com/dashboard/records/review/"/>
    <hyperlink ref="D20" r:id="rId9" display="https://content.sciendo.com/view/journals/arls/arls-overview.xml"/>
    <hyperlink ref="D21" r:id="rId10" display="https://content.sciendo.com/view/journals/arls/arls-overview.xml"/>
    <hyperlink ref="D22" r:id="rId11" display="https://content.sciendo.com/view/journals/arls/arls-overview.xml"/>
    <hyperlink ref="D23" r:id="rId12" display="https://content.sciendo.com/view/journals/arls/arls-overview.xml"/>
    <hyperlink ref="D24" r:id="rId13" display="https://content.sciendo.com/view/journals/arls/arls-overview.xml"/>
    <hyperlink ref="D25:D27" r:id="rId14" display="https://content.sciendo.com/view/journals/arls/arls-overview.xml"/>
    <hyperlink ref="D42" r:id="rId15" display="https://www.journalguide.com/journals/genetika-belgrade"/>
    <hyperlink ref="D43" r:id="rId16" display="https://pubs.acs.org/journal/jafcau"/>
    <hyperlink ref="D44" r:id="rId17" display="https://ifst.onlinelibrary.wiley.com/journal/17454549"/>
    <hyperlink ref="D45" r:id="rId18" display="https://www.tandfonline.com/toc/gnpl20/current"/>
    <hyperlink ref="D46" r:id="rId19" display="https://content.sciendo.com/view/journals/aucft/aucft-overview.xml"/>
    <hyperlink ref="D47" r:id="rId20" display="https://content.sciendo.com/view/journals/aucft/aucft-overview.xml"/>
    <hyperlink ref="D48" r:id="rId21" display="https://content.sciendo.com/view/journals/aucft/aucft-overview.xml"/>
    <hyperlink ref="D49" r:id="rId22" display="https://www.ierek.com/events/2nd-euromediterranean-conference-for-environmental-integration-emcei#welcome"/>
    <hyperlink ref="D51" r:id="rId23" display="https://publons.com/researcher/3275898/simona-spanu/metrics/"/>
    <hyperlink ref="D54" r:id="rId24" display="https://publons.com/researcher/3275898/simona-spanu/metrics/"/>
    <hyperlink ref="D55" r:id="rId25" display="https://ifst.onlinelibrary.wiley.com/journal/17454549"/>
    <hyperlink ref="D56" r:id="rId26" display="https://content.sciendo.com/view/journals/aucft/aucft-overview.xml"/>
    <hyperlink ref="D57" r:id="rId27" display="http://webbut.unitbv.ro/bulletin/Series%20II/Series%20II.html"/>
    <hyperlink ref="D58" r:id="rId28" display="http://webbut.unitbv.ro/bulletin/Series%20II/Series%20II.html"/>
    <hyperlink ref="D59" r:id="rId29" display="http://webbut.unitbv.ro/bulletin/Series%20II/Series%20II.html"/>
    <hyperlink ref="D60" r:id="rId30" display="http://webbut.unitbv.ro/bulletin/Series%20II/Series%20II.html"/>
    <hyperlink ref="D61" r:id="rId31" display="https://www.journals.elsevier.com/journal-of-functional-foods"/>
    <hyperlink ref="D28" r:id="rId32" display="https://content.sciendo.com/view/journals/aucft/aucft-overview.xml"/>
  </hyperlinks>
  <printOptions/>
  <pageMargins left="0.511811023622047" right="0.31496062992126" top="0.16" bottom="0" header="0" footer="0"/>
  <pageSetup horizontalDpi="200" verticalDpi="200" orientation="landscape" paperSize="9"/>
</worksheet>
</file>

<file path=xl/worksheets/sheet17.xml><?xml version="1.0" encoding="utf-8"?>
<worksheet xmlns="http://schemas.openxmlformats.org/spreadsheetml/2006/main" xmlns:r="http://schemas.openxmlformats.org/officeDocument/2006/relationships">
  <dimension ref="A2:J62"/>
  <sheetViews>
    <sheetView zoomScalePageLayoutView="0" workbookViewId="0" topLeftCell="A7">
      <selection activeCell="A10" sqref="A10"/>
    </sheetView>
  </sheetViews>
  <sheetFormatPr defaultColWidth="8.7109375" defaultRowHeight="15"/>
  <cols>
    <col min="1" max="1" width="25.00390625" style="2" customWidth="1"/>
    <col min="2" max="2" width="10.421875" style="2" customWidth="1"/>
    <col min="3" max="3" width="23.00390625" style="7" customWidth="1"/>
    <col min="4" max="4" width="17.00390625" style="7" customWidth="1"/>
    <col min="5" max="5" width="16.00390625" style="7" customWidth="1"/>
    <col min="6" max="6" width="15.140625" style="7" customWidth="1"/>
    <col min="7" max="7" width="9.00390625" style="7" customWidth="1"/>
    <col min="8" max="8" width="10.7109375" style="1" customWidth="1"/>
    <col min="9" max="9" width="10.00390625" style="1" customWidth="1"/>
    <col min="10" max="10" width="20.7109375" style="0" customWidth="1"/>
  </cols>
  <sheetData>
    <row r="2" spans="1:9" ht="15">
      <c r="A2" s="934" t="s">
        <v>120</v>
      </c>
      <c r="B2" s="969"/>
      <c r="C2" s="969"/>
      <c r="D2" s="969"/>
      <c r="E2" s="969"/>
      <c r="F2" s="969"/>
      <c r="G2" s="969"/>
      <c r="H2" s="969"/>
      <c r="I2" s="970"/>
    </row>
    <row r="3" spans="1:9" ht="15">
      <c r="A3" s="12"/>
      <c r="B3" s="12"/>
      <c r="C3" s="12"/>
      <c r="D3" s="12"/>
      <c r="E3" s="12"/>
      <c r="F3" s="12"/>
      <c r="G3" s="12"/>
      <c r="H3" s="12"/>
      <c r="I3" s="12"/>
    </row>
    <row r="4" spans="1:9" ht="14.25">
      <c r="A4" s="997" t="s">
        <v>122</v>
      </c>
      <c r="B4" s="998"/>
      <c r="C4" s="998"/>
      <c r="D4" s="998"/>
      <c r="E4" s="998"/>
      <c r="F4" s="998"/>
      <c r="G4" s="998"/>
      <c r="H4" s="998"/>
      <c r="I4" s="999"/>
    </row>
    <row r="5" spans="1:9" ht="106.5" customHeight="1">
      <c r="A5" s="997" t="s">
        <v>123</v>
      </c>
      <c r="B5" s="998"/>
      <c r="C5" s="998"/>
      <c r="D5" s="998"/>
      <c r="E5" s="998"/>
      <c r="F5" s="998"/>
      <c r="G5" s="998"/>
      <c r="H5" s="998"/>
      <c r="I5" s="999"/>
    </row>
    <row r="6" spans="1:9" ht="93.75" customHeight="1">
      <c r="A6" s="997" t="s">
        <v>124</v>
      </c>
      <c r="B6" s="998"/>
      <c r="C6" s="998"/>
      <c r="D6" s="998"/>
      <c r="E6" s="998"/>
      <c r="F6" s="998"/>
      <c r="G6" s="998"/>
      <c r="H6" s="998"/>
      <c r="I6" s="999"/>
    </row>
    <row r="7" spans="1:9" ht="14.25">
      <c r="A7" s="5"/>
      <c r="B7" s="5"/>
      <c r="C7" s="6"/>
      <c r="D7" s="6"/>
      <c r="E7" s="6"/>
      <c r="F7" s="6"/>
      <c r="G7" s="6"/>
      <c r="H7" s="6"/>
      <c r="I7" s="5"/>
    </row>
    <row r="8" spans="1:10" ht="82.5">
      <c r="A8" s="53" t="s">
        <v>22</v>
      </c>
      <c r="B8" s="48" t="s">
        <v>25</v>
      </c>
      <c r="C8" s="53" t="s">
        <v>96</v>
      </c>
      <c r="D8" s="53" t="s">
        <v>125</v>
      </c>
      <c r="E8" s="53" t="s">
        <v>121</v>
      </c>
      <c r="F8" s="53" t="s">
        <v>127</v>
      </c>
      <c r="G8" s="53" t="s">
        <v>126</v>
      </c>
      <c r="H8" s="53" t="s">
        <v>52</v>
      </c>
      <c r="I8" s="53" t="s">
        <v>7</v>
      </c>
      <c r="J8" s="115" t="s">
        <v>191</v>
      </c>
    </row>
    <row r="9" spans="1:10" ht="110.25">
      <c r="A9" s="221" t="s">
        <v>291</v>
      </c>
      <c r="B9" s="221" t="s">
        <v>227</v>
      </c>
      <c r="C9" s="221" t="s">
        <v>352</v>
      </c>
      <c r="D9" s="221" t="s">
        <v>353</v>
      </c>
      <c r="E9" s="208" t="s">
        <v>354</v>
      </c>
      <c r="F9" s="209" t="s">
        <v>355</v>
      </c>
      <c r="G9" s="209" t="s">
        <v>356</v>
      </c>
      <c r="H9" s="255">
        <v>50</v>
      </c>
      <c r="I9" s="206">
        <v>50</v>
      </c>
      <c r="J9" s="125" t="s">
        <v>289</v>
      </c>
    </row>
    <row r="10" spans="1:10" ht="57">
      <c r="A10" s="381" t="s">
        <v>767</v>
      </c>
      <c r="B10" s="377" t="s">
        <v>227</v>
      </c>
      <c r="C10" s="377" t="s">
        <v>768</v>
      </c>
      <c r="D10" s="377" t="s">
        <v>769</v>
      </c>
      <c r="E10" s="386" t="s">
        <v>770</v>
      </c>
      <c r="F10" s="377" t="s">
        <v>771</v>
      </c>
      <c r="G10" s="377" t="s">
        <v>772</v>
      </c>
      <c r="H10" s="387">
        <v>50</v>
      </c>
      <c r="I10" s="388">
        <v>50</v>
      </c>
      <c r="J10" s="125" t="s">
        <v>760</v>
      </c>
    </row>
    <row r="11" spans="1:10" ht="54.75">
      <c r="A11" s="221" t="s">
        <v>856</v>
      </c>
      <c r="B11" s="221" t="s">
        <v>227</v>
      </c>
      <c r="C11" s="444" t="s">
        <v>1046</v>
      </c>
      <c r="D11" s="221" t="s">
        <v>1047</v>
      </c>
      <c r="E11" s="445" t="s">
        <v>1048</v>
      </c>
      <c r="F11" s="209" t="s">
        <v>771</v>
      </c>
      <c r="G11" s="446" t="s">
        <v>1049</v>
      </c>
      <c r="H11" s="255">
        <v>50</v>
      </c>
      <c r="I11" s="255">
        <v>50</v>
      </c>
      <c r="J11" s="125" t="s">
        <v>856</v>
      </c>
    </row>
    <row r="12" spans="1:10" ht="69">
      <c r="A12" s="221" t="s">
        <v>856</v>
      </c>
      <c r="B12" s="221" t="s">
        <v>227</v>
      </c>
      <c r="C12" s="447" t="s">
        <v>1050</v>
      </c>
      <c r="D12" s="221" t="s">
        <v>1047</v>
      </c>
      <c r="E12" s="424" t="s">
        <v>1051</v>
      </c>
      <c r="F12" s="209" t="s">
        <v>771</v>
      </c>
      <c r="G12" s="209" t="s">
        <v>1052</v>
      </c>
      <c r="H12" s="230">
        <v>50</v>
      </c>
      <c r="I12" s="232">
        <v>50</v>
      </c>
      <c r="J12" s="125" t="s">
        <v>856</v>
      </c>
    </row>
    <row r="13" spans="1:10" ht="82.5">
      <c r="A13" s="221" t="s">
        <v>1310</v>
      </c>
      <c r="B13" s="221" t="s">
        <v>227</v>
      </c>
      <c r="C13" s="213" t="s">
        <v>1311</v>
      </c>
      <c r="D13" s="221" t="s">
        <v>1312</v>
      </c>
      <c r="E13" s="440" t="s">
        <v>1051</v>
      </c>
      <c r="F13" s="209" t="s">
        <v>1313</v>
      </c>
      <c r="G13" s="222" t="s">
        <v>1314</v>
      </c>
      <c r="H13" s="255">
        <v>50</v>
      </c>
      <c r="I13" s="206">
        <v>50</v>
      </c>
      <c r="J13" s="125" t="s">
        <v>1223</v>
      </c>
    </row>
    <row r="14" spans="1:10" ht="54.75">
      <c r="A14" s="221" t="s">
        <v>1317</v>
      </c>
      <c r="B14" s="221" t="s">
        <v>227</v>
      </c>
      <c r="C14" s="221" t="s">
        <v>1046</v>
      </c>
      <c r="D14" s="221" t="s">
        <v>1370</v>
      </c>
      <c r="E14" s="275" t="s">
        <v>1048</v>
      </c>
      <c r="F14" s="209" t="s">
        <v>355</v>
      </c>
      <c r="G14" s="209" t="s">
        <v>1049</v>
      </c>
      <c r="H14" s="255">
        <v>100</v>
      </c>
      <c r="I14" s="206">
        <f>H14</f>
        <v>100</v>
      </c>
      <c r="J14" s="125" t="s">
        <v>1323</v>
      </c>
    </row>
    <row r="15" spans="1:10" ht="69">
      <c r="A15" s="221" t="s">
        <v>1391</v>
      </c>
      <c r="B15" s="221" t="s">
        <v>227</v>
      </c>
      <c r="C15" s="563" t="s">
        <v>1371</v>
      </c>
      <c r="D15" s="221" t="s">
        <v>1370</v>
      </c>
      <c r="E15" s="242" t="s">
        <v>1051</v>
      </c>
      <c r="F15" s="209" t="s">
        <v>355</v>
      </c>
      <c r="G15" s="209" t="s">
        <v>1052</v>
      </c>
      <c r="H15" s="230">
        <v>100</v>
      </c>
      <c r="I15" s="206">
        <f>H15</f>
        <v>100</v>
      </c>
      <c r="J15" s="125" t="s">
        <v>1391</v>
      </c>
    </row>
    <row r="16" spans="1:10" ht="54.75">
      <c r="A16" s="221" t="s">
        <v>1889</v>
      </c>
      <c r="B16" s="221" t="s">
        <v>227</v>
      </c>
      <c r="C16" s="699" t="s">
        <v>1046</v>
      </c>
      <c r="D16" s="700" t="s">
        <v>1370</v>
      </c>
      <c r="E16" s="242" t="s">
        <v>1048</v>
      </c>
      <c r="F16" s="701" t="s">
        <v>1902</v>
      </c>
      <c r="G16" s="701" t="s">
        <v>1049</v>
      </c>
      <c r="H16" s="702">
        <v>50</v>
      </c>
      <c r="I16" s="703">
        <v>50</v>
      </c>
      <c r="J16" s="125" t="s">
        <v>1889</v>
      </c>
    </row>
    <row r="17" spans="1:10" ht="69">
      <c r="A17" s="221" t="s">
        <v>1889</v>
      </c>
      <c r="B17" s="221" t="s">
        <v>227</v>
      </c>
      <c r="C17" s="222" t="s">
        <v>1050</v>
      </c>
      <c r="D17" s="700" t="s">
        <v>1370</v>
      </c>
      <c r="E17" s="209" t="s">
        <v>1051</v>
      </c>
      <c r="F17" s="701" t="s">
        <v>1902</v>
      </c>
      <c r="G17" s="701" t="s">
        <v>1052</v>
      </c>
      <c r="H17" s="702">
        <v>50</v>
      </c>
      <c r="I17" s="703">
        <v>50</v>
      </c>
      <c r="J17" s="125" t="s">
        <v>1889</v>
      </c>
    </row>
    <row r="18" spans="1:10" ht="69">
      <c r="A18" s="221" t="s">
        <v>2149</v>
      </c>
      <c r="B18" s="209" t="s">
        <v>227</v>
      </c>
      <c r="C18" s="221" t="s">
        <v>2156</v>
      </c>
      <c r="D18" s="221" t="s">
        <v>2157</v>
      </c>
      <c r="E18" s="440" t="s">
        <v>2158</v>
      </c>
      <c r="F18" s="209" t="s">
        <v>771</v>
      </c>
      <c r="G18" s="209" t="s">
        <v>2159</v>
      </c>
      <c r="H18" s="255">
        <v>50</v>
      </c>
      <c r="I18" s="206">
        <v>50</v>
      </c>
      <c r="J18" s="125" t="s">
        <v>2147</v>
      </c>
    </row>
    <row r="19" spans="1:10" ht="54.75">
      <c r="A19" s="221" t="s">
        <v>2292</v>
      </c>
      <c r="B19" s="221" t="s">
        <v>227</v>
      </c>
      <c r="C19" s="834" t="s">
        <v>2293</v>
      </c>
      <c r="D19" s="835" t="s">
        <v>1370</v>
      </c>
      <c r="E19" s="836" t="s">
        <v>1048</v>
      </c>
      <c r="F19" s="837" t="s">
        <v>1902</v>
      </c>
      <c r="G19" s="837" t="s">
        <v>1049</v>
      </c>
      <c r="H19" s="838">
        <v>50</v>
      </c>
      <c r="I19" s="838">
        <v>50</v>
      </c>
      <c r="J19" s="125" t="s">
        <v>2173</v>
      </c>
    </row>
    <row r="20" spans="1:10" ht="54.75">
      <c r="A20" s="221" t="s">
        <v>2443</v>
      </c>
      <c r="B20" s="209" t="s">
        <v>227</v>
      </c>
      <c r="C20" s="552" t="s">
        <v>1046</v>
      </c>
      <c r="D20" s="539" t="s">
        <v>1370</v>
      </c>
      <c r="E20" s="402" t="s">
        <v>1048</v>
      </c>
      <c r="F20" s="903" t="s">
        <v>1902</v>
      </c>
      <c r="G20" s="583" t="s">
        <v>1049</v>
      </c>
      <c r="H20" s="255">
        <v>50</v>
      </c>
      <c r="I20" s="206">
        <v>50</v>
      </c>
      <c r="J20" s="125" t="s">
        <v>2307</v>
      </c>
    </row>
    <row r="21" spans="1:10" ht="69">
      <c r="A21" s="221" t="s">
        <v>2443</v>
      </c>
      <c r="B21" s="209" t="s">
        <v>227</v>
      </c>
      <c r="C21" s="583" t="s">
        <v>1050</v>
      </c>
      <c r="D21" s="539" t="s">
        <v>1370</v>
      </c>
      <c r="E21" s="904" t="s">
        <v>1051</v>
      </c>
      <c r="F21" s="903" t="s">
        <v>1902</v>
      </c>
      <c r="G21" s="209" t="s">
        <v>2451</v>
      </c>
      <c r="H21" s="230">
        <v>50</v>
      </c>
      <c r="I21" s="232">
        <v>50</v>
      </c>
      <c r="J21" s="125" t="s">
        <v>2307</v>
      </c>
    </row>
    <row r="22" spans="1:10" ht="14.25">
      <c r="A22" s="126"/>
      <c r="B22" s="126"/>
      <c r="C22" s="126"/>
      <c r="D22" s="126"/>
      <c r="E22" s="145"/>
      <c r="F22" s="185"/>
      <c r="G22" s="185"/>
      <c r="H22" s="186"/>
      <c r="I22" s="202"/>
      <c r="J22" s="125"/>
    </row>
    <row r="23" spans="1:10" ht="14.25">
      <c r="A23" s="126"/>
      <c r="B23" s="126"/>
      <c r="C23" s="126"/>
      <c r="D23" s="126"/>
      <c r="E23" s="145"/>
      <c r="F23" s="185"/>
      <c r="G23" s="185"/>
      <c r="H23" s="186"/>
      <c r="I23" s="202"/>
      <c r="J23" s="125"/>
    </row>
    <row r="24" spans="1:10" ht="14.25">
      <c r="A24" s="126"/>
      <c r="B24" s="126"/>
      <c r="C24" s="126"/>
      <c r="D24" s="126"/>
      <c r="E24" s="145"/>
      <c r="F24" s="185"/>
      <c r="G24" s="185"/>
      <c r="H24" s="186"/>
      <c r="I24" s="202"/>
      <c r="J24" s="125"/>
    </row>
    <row r="25" spans="1:10" ht="14.25">
      <c r="A25" s="126"/>
      <c r="B25" s="126"/>
      <c r="C25" s="126"/>
      <c r="D25" s="126"/>
      <c r="E25" s="145"/>
      <c r="F25" s="185"/>
      <c r="G25" s="185"/>
      <c r="H25" s="186"/>
      <c r="I25" s="202"/>
      <c r="J25" s="125"/>
    </row>
    <row r="26" spans="1:10" ht="14.25">
      <c r="A26" s="126"/>
      <c r="B26" s="126"/>
      <c r="C26" s="126"/>
      <c r="D26" s="126"/>
      <c r="E26" s="145"/>
      <c r="F26" s="185"/>
      <c r="G26" s="185"/>
      <c r="H26" s="186"/>
      <c r="I26" s="202"/>
      <c r="J26" s="125"/>
    </row>
    <row r="27" spans="1:10" ht="14.25">
      <c r="A27" s="126"/>
      <c r="B27" s="126"/>
      <c r="C27" s="126"/>
      <c r="D27" s="126"/>
      <c r="E27" s="145"/>
      <c r="F27" s="185"/>
      <c r="G27" s="185"/>
      <c r="H27" s="186"/>
      <c r="I27" s="202"/>
      <c r="J27" s="125"/>
    </row>
    <row r="28" spans="1:10" ht="14.25">
      <c r="A28" s="126"/>
      <c r="B28" s="126"/>
      <c r="C28" s="126"/>
      <c r="D28" s="126"/>
      <c r="E28" s="145"/>
      <c r="F28" s="185"/>
      <c r="G28" s="185"/>
      <c r="H28" s="186"/>
      <c r="I28" s="202"/>
      <c r="J28" s="125"/>
    </row>
    <row r="29" spans="1:10" ht="14.25">
      <c r="A29" s="126"/>
      <c r="B29" s="126"/>
      <c r="C29" s="126"/>
      <c r="D29" s="126"/>
      <c r="E29" s="145"/>
      <c r="F29" s="185"/>
      <c r="G29" s="185"/>
      <c r="H29" s="186"/>
      <c r="I29" s="202"/>
      <c r="J29" s="125"/>
    </row>
    <row r="30" spans="1:10" ht="14.25">
      <c r="A30" s="126"/>
      <c r="B30" s="126"/>
      <c r="C30" s="126"/>
      <c r="D30" s="126"/>
      <c r="E30" s="145"/>
      <c r="F30" s="185"/>
      <c r="G30" s="185"/>
      <c r="H30" s="186"/>
      <c r="I30" s="202"/>
      <c r="J30" s="125"/>
    </row>
    <row r="31" spans="1:10" ht="14.25">
      <c r="A31" s="126"/>
      <c r="B31" s="126"/>
      <c r="C31" s="126"/>
      <c r="D31" s="126"/>
      <c r="E31" s="145"/>
      <c r="F31" s="185"/>
      <c r="G31" s="185"/>
      <c r="H31" s="186"/>
      <c r="I31" s="202"/>
      <c r="J31" s="125"/>
    </row>
    <row r="32" spans="1:10" ht="14.25">
      <c r="A32" s="126"/>
      <c r="B32" s="126"/>
      <c r="C32" s="126"/>
      <c r="D32" s="126"/>
      <c r="E32" s="145"/>
      <c r="F32" s="185"/>
      <c r="G32" s="185"/>
      <c r="H32" s="186"/>
      <c r="I32" s="202"/>
      <c r="J32" s="125"/>
    </row>
    <row r="33" spans="1:10" ht="14.25">
      <c r="A33" s="126"/>
      <c r="B33" s="126"/>
      <c r="C33" s="126"/>
      <c r="D33" s="126"/>
      <c r="E33" s="145"/>
      <c r="F33" s="185"/>
      <c r="G33" s="185"/>
      <c r="H33" s="186"/>
      <c r="I33" s="202"/>
      <c r="J33" s="125"/>
    </row>
    <row r="34" spans="1:10" ht="14.25">
      <c r="A34" s="126"/>
      <c r="B34" s="126"/>
      <c r="C34" s="126"/>
      <c r="D34" s="126"/>
      <c r="E34" s="145"/>
      <c r="F34" s="185"/>
      <c r="G34" s="185"/>
      <c r="H34" s="186"/>
      <c r="I34" s="202"/>
      <c r="J34" s="125"/>
    </row>
    <row r="35" spans="1:10" ht="14.25">
      <c r="A35" s="126"/>
      <c r="B35" s="126"/>
      <c r="C35" s="126"/>
      <c r="D35" s="126"/>
      <c r="E35" s="145"/>
      <c r="F35" s="185"/>
      <c r="G35" s="185"/>
      <c r="H35" s="186"/>
      <c r="I35" s="202"/>
      <c r="J35" s="125"/>
    </row>
    <row r="36" spans="1:10" ht="14.25">
      <c r="A36" s="126"/>
      <c r="B36" s="126"/>
      <c r="C36" s="126"/>
      <c r="D36" s="126"/>
      <c r="E36" s="145"/>
      <c r="F36" s="185"/>
      <c r="G36" s="185"/>
      <c r="H36" s="186"/>
      <c r="I36" s="202"/>
      <c r="J36" s="125"/>
    </row>
    <row r="37" spans="1:10" ht="14.25">
      <c r="A37" s="126"/>
      <c r="B37" s="126"/>
      <c r="C37" s="126"/>
      <c r="D37" s="126"/>
      <c r="E37" s="145"/>
      <c r="F37" s="185"/>
      <c r="G37" s="185"/>
      <c r="H37" s="186"/>
      <c r="I37" s="202"/>
      <c r="J37" s="125"/>
    </row>
    <row r="38" spans="1:10" ht="14.25">
      <c r="A38" s="126"/>
      <c r="B38" s="126"/>
      <c r="C38" s="126"/>
      <c r="D38" s="126"/>
      <c r="E38" s="145"/>
      <c r="F38" s="185"/>
      <c r="G38" s="185"/>
      <c r="H38" s="186"/>
      <c r="I38" s="202"/>
      <c r="J38" s="125"/>
    </row>
    <row r="39" spans="1:10" ht="14.25">
      <c r="A39" s="126"/>
      <c r="B39" s="126"/>
      <c r="C39" s="126"/>
      <c r="D39" s="126"/>
      <c r="E39" s="145"/>
      <c r="F39" s="185"/>
      <c r="G39" s="185"/>
      <c r="H39" s="186"/>
      <c r="I39" s="202"/>
      <c r="J39" s="125"/>
    </row>
    <row r="40" spans="1:10" ht="14.25">
      <c r="A40" s="126"/>
      <c r="B40" s="126"/>
      <c r="C40" s="126"/>
      <c r="D40" s="126"/>
      <c r="E40" s="145"/>
      <c r="F40" s="185"/>
      <c r="G40" s="185"/>
      <c r="H40" s="186"/>
      <c r="I40" s="202"/>
      <c r="J40" s="125"/>
    </row>
    <row r="41" spans="1:10" ht="14.25">
      <c r="A41" s="126"/>
      <c r="B41" s="126"/>
      <c r="C41" s="126"/>
      <c r="D41" s="126"/>
      <c r="E41" s="145"/>
      <c r="F41" s="185"/>
      <c r="G41" s="185"/>
      <c r="H41" s="186"/>
      <c r="I41" s="202"/>
      <c r="J41" s="125"/>
    </row>
    <row r="42" spans="1:10" ht="14.25">
      <c r="A42" s="126"/>
      <c r="B42" s="126"/>
      <c r="C42" s="126"/>
      <c r="D42" s="126"/>
      <c r="E42" s="145"/>
      <c r="F42" s="185"/>
      <c r="G42" s="185"/>
      <c r="H42" s="186"/>
      <c r="I42" s="202"/>
      <c r="J42" s="125"/>
    </row>
    <row r="43" spans="1:10" ht="14.25">
      <c r="A43" s="126"/>
      <c r="B43" s="126"/>
      <c r="C43" s="126"/>
      <c r="D43" s="126"/>
      <c r="E43" s="145"/>
      <c r="F43" s="185"/>
      <c r="G43" s="185"/>
      <c r="H43" s="186"/>
      <c r="I43" s="202"/>
      <c r="J43" s="125"/>
    </row>
    <row r="44" spans="1:10" ht="14.25">
      <c r="A44" s="126"/>
      <c r="B44" s="126"/>
      <c r="C44" s="126"/>
      <c r="D44" s="126"/>
      <c r="E44" s="145"/>
      <c r="F44" s="185"/>
      <c r="G44" s="185"/>
      <c r="H44" s="186"/>
      <c r="I44" s="202"/>
      <c r="J44" s="125"/>
    </row>
    <row r="45" spans="1:10" ht="14.25">
      <c r="A45" s="126"/>
      <c r="B45" s="126"/>
      <c r="C45" s="126"/>
      <c r="D45" s="126"/>
      <c r="E45" s="145"/>
      <c r="F45" s="185"/>
      <c r="G45" s="185"/>
      <c r="H45" s="186"/>
      <c r="I45" s="202"/>
      <c r="J45" s="125"/>
    </row>
    <row r="46" spans="1:10" ht="14.25">
      <c r="A46" s="126"/>
      <c r="B46" s="126"/>
      <c r="C46" s="126"/>
      <c r="D46" s="126"/>
      <c r="E46" s="145"/>
      <c r="F46" s="185"/>
      <c r="G46" s="185"/>
      <c r="H46" s="186"/>
      <c r="I46" s="202"/>
      <c r="J46" s="125"/>
    </row>
    <row r="47" spans="1:10" ht="14.25">
      <c r="A47" s="126"/>
      <c r="B47" s="126"/>
      <c r="C47" s="126"/>
      <c r="D47" s="126"/>
      <c r="E47" s="145"/>
      <c r="F47" s="185"/>
      <c r="G47" s="185"/>
      <c r="H47" s="186"/>
      <c r="I47" s="202"/>
      <c r="J47" s="125"/>
    </row>
    <row r="48" spans="1:10" ht="14.25">
      <c r="A48" s="126"/>
      <c r="B48" s="126"/>
      <c r="C48" s="126"/>
      <c r="D48" s="126"/>
      <c r="E48" s="145"/>
      <c r="F48" s="185"/>
      <c r="G48" s="185"/>
      <c r="H48" s="186"/>
      <c r="I48" s="202"/>
      <c r="J48" s="125"/>
    </row>
    <row r="49" spans="1:10" ht="14.25">
      <c r="A49" s="126"/>
      <c r="B49" s="126"/>
      <c r="C49" s="126"/>
      <c r="D49" s="126"/>
      <c r="E49" s="145"/>
      <c r="F49" s="185"/>
      <c r="G49" s="185"/>
      <c r="H49" s="186"/>
      <c r="I49" s="202"/>
      <c r="J49" s="125"/>
    </row>
    <row r="50" spans="1:10" ht="14.25">
      <c r="A50" s="126"/>
      <c r="B50" s="126"/>
      <c r="C50" s="126"/>
      <c r="D50" s="126"/>
      <c r="E50" s="145"/>
      <c r="F50" s="185"/>
      <c r="G50" s="185"/>
      <c r="H50" s="186"/>
      <c r="I50" s="202"/>
      <c r="J50" s="125"/>
    </row>
    <row r="51" spans="1:10" ht="14.25">
      <c r="A51" s="126"/>
      <c r="B51" s="126"/>
      <c r="C51" s="126"/>
      <c r="D51" s="126"/>
      <c r="E51" s="145"/>
      <c r="F51" s="185"/>
      <c r="G51" s="185"/>
      <c r="H51" s="186"/>
      <c r="I51" s="202"/>
      <c r="J51" s="125"/>
    </row>
    <row r="52" spans="1:10" ht="14.25">
      <c r="A52" s="126"/>
      <c r="B52" s="126"/>
      <c r="C52" s="126"/>
      <c r="D52" s="126"/>
      <c r="E52" s="145"/>
      <c r="F52" s="185"/>
      <c r="G52" s="185"/>
      <c r="H52" s="186"/>
      <c r="I52" s="202"/>
      <c r="J52" s="125"/>
    </row>
    <row r="53" spans="1:10" ht="14.25">
      <c r="A53" s="126"/>
      <c r="B53" s="126"/>
      <c r="C53" s="126"/>
      <c r="D53" s="126"/>
      <c r="E53" s="145"/>
      <c r="F53" s="185"/>
      <c r="G53" s="185"/>
      <c r="H53" s="186"/>
      <c r="I53" s="202"/>
      <c r="J53" s="125"/>
    </row>
    <row r="54" spans="1:10" ht="14.25">
      <c r="A54" s="126"/>
      <c r="B54" s="126"/>
      <c r="C54" s="126"/>
      <c r="D54" s="126"/>
      <c r="E54" s="145"/>
      <c r="F54" s="185"/>
      <c r="G54" s="185"/>
      <c r="H54" s="186"/>
      <c r="I54" s="202"/>
      <c r="J54" s="125"/>
    </row>
    <row r="55" spans="1:10" ht="14.25">
      <c r="A55" s="187"/>
      <c r="B55" s="185"/>
      <c r="C55" s="188"/>
      <c r="D55" s="188"/>
      <c r="E55" s="189"/>
      <c r="F55" s="185"/>
      <c r="G55" s="185"/>
      <c r="H55" s="183"/>
      <c r="I55" s="190"/>
      <c r="J55" s="125"/>
    </row>
    <row r="56" spans="1:10" ht="14.25">
      <c r="A56" s="187"/>
      <c r="B56" s="185"/>
      <c r="C56" s="188"/>
      <c r="D56" s="188"/>
      <c r="E56" s="189"/>
      <c r="F56" s="185"/>
      <c r="G56" s="185"/>
      <c r="H56" s="183"/>
      <c r="I56" s="190"/>
      <c r="J56" s="125"/>
    </row>
    <row r="57" spans="1:10" ht="14.25">
      <c r="A57" s="126"/>
      <c r="B57" s="123"/>
      <c r="C57" s="146"/>
      <c r="D57" s="146"/>
      <c r="E57" s="123"/>
      <c r="F57" s="123"/>
      <c r="G57" s="123"/>
      <c r="H57" s="152"/>
      <c r="I57" s="167"/>
      <c r="J57" s="125"/>
    </row>
    <row r="58" spans="1:10" ht="14.25">
      <c r="A58" s="126"/>
      <c r="B58" s="123"/>
      <c r="C58" s="146"/>
      <c r="D58" s="146"/>
      <c r="E58" s="123"/>
      <c r="F58" s="123"/>
      <c r="G58" s="123"/>
      <c r="H58" s="152"/>
      <c r="I58" s="167"/>
      <c r="J58" s="125"/>
    </row>
    <row r="59" spans="1:9" ht="14.25">
      <c r="A59" s="62" t="s">
        <v>2</v>
      </c>
      <c r="B59" s="62"/>
      <c r="H59" s="65"/>
      <c r="I59" s="60">
        <f>SUM(I9:I58)</f>
        <v>750</v>
      </c>
    </row>
    <row r="61" spans="2:9" ht="14.25">
      <c r="B61" s="7"/>
      <c r="G61" s="1"/>
      <c r="H61"/>
      <c r="I61"/>
    </row>
    <row r="62" spans="1:9" ht="15" customHeight="1">
      <c r="A62" s="984" t="s">
        <v>12</v>
      </c>
      <c r="B62" s="984"/>
      <c r="C62" s="984"/>
      <c r="D62" s="984"/>
      <c r="E62" s="984"/>
      <c r="F62" s="984"/>
      <c r="G62" s="984"/>
      <c r="H62" s="984"/>
      <c r="I62" s="984"/>
    </row>
  </sheetData>
  <sheetProtection/>
  <mergeCells count="5">
    <mergeCell ref="A2:I2"/>
    <mergeCell ref="A6:I6"/>
    <mergeCell ref="A4:I4"/>
    <mergeCell ref="A5:I5"/>
    <mergeCell ref="A62:I62"/>
  </mergeCells>
  <hyperlinks>
    <hyperlink ref="E10" r:id="rId1" display="http://site.conferences.ulbsibiu.ro/isatt/committee.php"/>
    <hyperlink ref="E11" r:id="rId2" display="http://knowinfood.grants.ulbsibiu.ro/en_GB/"/>
    <hyperlink ref="E12" r:id="rId3" display="https://www.spaat4food.com/index.php"/>
    <hyperlink ref="E13" r:id="rId4" display="https://www.spaat4food.com/index.php"/>
    <hyperlink ref="E18" r:id="rId5" display="http://www.winery2019.com/"/>
    <hyperlink ref="E19" r:id="rId6" display="http://knowinfood.grants.ulbsibiu.ro/en_GB/"/>
    <hyperlink ref="E20" r:id="rId7" display="http://knowinfood.grants.ulbsibiu.ro/en_GB/"/>
    <hyperlink ref="E21" r:id="rId8" display="https://www.spaat4food.com/index.php"/>
  </hyperlinks>
  <printOptions/>
  <pageMargins left="0.511811023622047" right="0.31496062992126" top="0.16" bottom="0" header="0" footer="0"/>
  <pageSetup horizontalDpi="200" verticalDpi="200" orientation="landscape" paperSize="9"/>
</worksheet>
</file>

<file path=xl/worksheets/sheet18.xml><?xml version="1.0" encoding="utf-8"?>
<worksheet xmlns="http://schemas.openxmlformats.org/spreadsheetml/2006/main" xmlns:r="http://schemas.openxmlformats.org/officeDocument/2006/relationships">
  <dimension ref="A2:K66"/>
  <sheetViews>
    <sheetView zoomScalePageLayoutView="0" workbookViewId="0" topLeftCell="A7">
      <selection activeCell="A15" sqref="A15"/>
    </sheetView>
  </sheetViews>
  <sheetFormatPr defaultColWidth="8.7109375" defaultRowHeight="15"/>
  <cols>
    <col min="1" max="1" width="18.7109375" style="2" customWidth="1"/>
    <col min="2" max="2" width="15.421875" style="2" customWidth="1"/>
    <col min="3" max="3" width="12.421875" style="2" customWidth="1"/>
    <col min="4" max="4" width="16.7109375" style="2" customWidth="1"/>
    <col min="5" max="5" width="12.421875" style="7" customWidth="1"/>
    <col min="6" max="6" width="16.00390625" style="7" customWidth="1"/>
    <col min="7" max="7" width="12.140625" style="7" customWidth="1"/>
    <col min="8" max="8" width="13.7109375" style="7" customWidth="1"/>
    <col min="9" max="9" width="10.7109375" style="7" customWidth="1"/>
    <col min="10" max="10" width="7.421875" style="1" customWidth="1"/>
    <col min="11" max="11" width="20.7109375" style="0" customWidth="1"/>
  </cols>
  <sheetData>
    <row r="2" spans="1:10" ht="15" customHeight="1">
      <c r="A2" s="944" t="s">
        <v>92</v>
      </c>
      <c r="B2" s="945"/>
      <c r="C2" s="945"/>
      <c r="D2" s="945"/>
      <c r="E2" s="945"/>
      <c r="F2" s="945"/>
      <c r="G2" s="945"/>
      <c r="H2" s="945"/>
      <c r="I2" s="945"/>
      <c r="J2" s="945"/>
    </row>
    <row r="3" spans="1:10" ht="15" customHeight="1">
      <c r="A3" s="11"/>
      <c r="B3" s="11"/>
      <c r="C3" s="11"/>
      <c r="D3" s="11"/>
      <c r="E3" s="11"/>
      <c r="F3" s="11"/>
      <c r="G3" s="11"/>
      <c r="H3" s="11"/>
      <c r="I3" s="11"/>
      <c r="J3" s="11"/>
    </row>
    <row r="4" spans="1:10" ht="15" customHeight="1">
      <c r="A4" s="997" t="s">
        <v>219</v>
      </c>
      <c r="B4" s="998"/>
      <c r="C4" s="998"/>
      <c r="D4" s="998"/>
      <c r="E4" s="998"/>
      <c r="F4" s="998"/>
      <c r="G4" s="998"/>
      <c r="H4" s="998"/>
      <c r="I4" s="998"/>
      <c r="J4" s="999"/>
    </row>
    <row r="5" spans="1:10" ht="15" customHeight="1">
      <c r="A5" s="997" t="s">
        <v>128</v>
      </c>
      <c r="B5" s="998"/>
      <c r="C5" s="998"/>
      <c r="D5" s="998"/>
      <c r="E5" s="998"/>
      <c r="F5" s="998"/>
      <c r="G5" s="998"/>
      <c r="H5" s="998"/>
      <c r="I5" s="998"/>
      <c r="J5" s="999"/>
    </row>
    <row r="6" spans="1:10" s="78" customFormat="1" ht="70.5" customHeight="1">
      <c r="A6" s="939" t="s">
        <v>134</v>
      </c>
      <c r="B6" s="942"/>
      <c r="C6" s="942"/>
      <c r="D6" s="942"/>
      <c r="E6" s="942"/>
      <c r="F6" s="942"/>
      <c r="G6" s="942"/>
      <c r="H6" s="942"/>
      <c r="I6" s="942"/>
      <c r="J6" s="943"/>
    </row>
    <row r="7" spans="1:10" s="78" customFormat="1" ht="26.25" customHeight="1">
      <c r="A7" s="939" t="s">
        <v>224</v>
      </c>
      <c r="B7" s="942"/>
      <c r="C7" s="942"/>
      <c r="D7" s="942"/>
      <c r="E7" s="942"/>
      <c r="F7" s="942"/>
      <c r="G7" s="942"/>
      <c r="H7" s="942"/>
      <c r="I7" s="942"/>
      <c r="J7" s="943"/>
    </row>
    <row r="8" spans="1:10" s="78" customFormat="1" ht="14.25">
      <c r="A8" s="939" t="s">
        <v>205</v>
      </c>
      <c r="B8" s="942"/>
      <c r="C8" s="942"/>
      <c r="D8" s="942"/>
      <c r="E8" s="942"/>
      <c r="F8" s="942"/>
      <c r="G8" s="942"/>
      <c r="H8" s="942"/>
      <c r="I8" s="942"/>
      <c r="J8" s="943"/>
    </row>
    <row r="9" spans="1:10" s="78" customFormat="1" ht="28.5" customHeight="1">
      <c r="A9" s="939" t="s">
        <v>225</v>
      </c>
      <c r="B9" s="942"/>
      <c r="C9" s="942"/>
      <c r="D9" s="942"/>
      <c r="E9" s="942"/>
      <c r="F9" s="942"/>
      <c r="G9" s="942"/>
      <c r="H9" s="942"/>
      <c r="I9" s="942"/>
      <c r="J9" s="943"/>
    </row>
    <row r="10" spans="1:10" s="78" customFormat="1" ht="14.25">
      <c r="A10" s="939" t="s">
        <v>218</v>
      </c>
      <c r="B10" s="942"/>
      <c r="C10" s="942"/>
      <c r="D10" s="942"/>
      <c r="E10" s="942"/>
      <c r="F10" s="942"/>
      <c r="G10" s="942"/>
      <c r="H10" s="942"/>
      <c r="I10" s="942"/>
      <c r="J10" s="943"/>
    </row>
    <row r="12" spans="1:11" ht="41.25">
      <c r="A12" s="53" t="s">
        <v>22</v>
      </c>
      <c r="B12" s="46" t="s">
        <v>4</v>
      </c>
      <c r="C12" s="46" t="s">
        <v>135</v>
      </c>
      <c r="D12" s="46" t="s">
        <v>6</v>
      </c>
      <c r="E12" s="48" t="s">
        <v>25</v>
      </c>
      <c r="F12" s="46" t="s">
        <v>130</v>
      </c>
      <c r="G12" s="47" t="s">
        <v>131</v>
      </c>
      <c r="H12" s="47" t="s">
        <v>132</v>
      </c>
      <c r="I12" s="47" t="s">
        <v>138</v>
      </c>
      <c r="J12" s="47" t="s">
        <v>7</v>
      </c>
      <c r="K12" s="115" t="s">
        <v>191</v>
      </c>
    </row>
    <row r="13" spans="1:11" ht="123.75">
      <c r="A13" s="256" t="s">
        <v>525</v>
      </c>
      <c r="B13" s="221" t="s">
        <v>526</v>
      </c>
      <c r="C13" s="221" t="s">
        <v>527</v>
      </c>
      <c r="D13" s="221" t="s">
        <v>528</v>
      </c>
      <c r="E13" s="209" t="s">
        <v>227</v>
      </c>
      <c r="F13" s="223" t="s">
        <v>529</v>
      </c>
      <c r="G13" s="223" t="s">
        <v>530</v>
      </c>
      <c r="H13" s="223" t="s">
        <v>531</v>
      </c>
      <c r="I13" s="223" t="s">
        <v>532</v>
      </c>
      <c r="J13" s="232">
        <v>150</v>
      </c>
      <c r="K13" s="125" t="s">
        <v>524</v>
      </c>
    </row>
    <row r="14" spans="1:11" ht="96">
      <c r="A14" s="251" t="s">
        <v>2073</v>
      </c>
      <c r="B14" s="774" t="s">
        <v>2124</v>
      </c>
      <c r="C14" s="301" t="s">
        <v>2125</v>
      </c>
      <c r="D14" s="301" t="s">
        <v>2126</v>
      </c>
      <c r="E14" s="291" t="s">
        <v>227</v>
      </c>
      <c r="F14" s="291" t="s">
        <v>2127</v>
      </c>
      <c r="G14" s="291" t="s">
        <v>2128</v>
      </c>
      <c r="H14" s="291">
        <v>18654</v>
      </c>
      <c r="I14" s="301">
        <v>186</v>
      </c>
      <c r="J14" s="793">
        <v>93.27</v>
      </c>
      <c r="K14" s="125" t="s">
        <v>2073</v>
      </c>
    </row>
    <row r="15" spans="1:11" ht="14.25">
      <c r="A15" s="191"/>
      <c r="B15" s="126"/>
      <c r="C15" s="126"/>
      <c r="D15" s="126"/>
      <c r="E15" s="126"/>
      <c r="F15" s="126"/>
      <c r="G15" s="126"/>
      <c r="H15" s="126"/>
      <c r="I15" s="126"/>
      <c r="J15" s="167"/>
      <c r="K15" s="125"/>
    </row>
    <row r="16" spans="1:11" ht="14.25">
      <c r="A16" s="191"/>
      <c r="B16" s="126"/>
      <c r="C16" s="126"/>
      <c r="D16" s="126"/>
      <c r="E16" s="126"/>
      <c r="F16" s="126"/>
      <c r="G16" s="126"/>
      <c r="H16" s="126"/>
      <c r="I16" s="126"/>
      <c r="J16" s="167"/>
      <c r="K16" s="125"/>
    </row>
    <row r="17" spans="1:11" ht="14.25">
      <c r="A17" s="191"/>
      <c r="B17" s="126"/>
      <c r="C17" s="126"/>
      <c r="D17" s="126"/>
      <c r="E17" s="126"/>
      <c r="F17" s="126"/>
      <c r="G17" s="126"/>
      <c r="H17" s="126"/>
      <c r="I17" s="126"/>
      <c r="J17" s="167"/>
      <c r="K17" s="125"/>
    </row>
    <row r="18" spans="1:11" ht="14.25">
      <c r="A18" s="191"/>
      <c r="B18" s="126"/>
      <c r="C18" s="126"/>
      <c r="D18" s="126"/>
      <c r="E18" s="126"/>
      <c r="F18" s="126"/>
      <c r="G18" s="126"/>
      <c r="H18" s="126"/>
      <c r="I18" s="126"/>
      <c r="J18" s="167"/>
      <c r="K18" s="125"/>
    </row>
    <row r="19" spans="1:11" ht="14.25">
      <c r="A19" s="191"/>
      <c r="B19" s="126"/>
      <c r="C19" s="126"/>
      <c r="D19" s="126"/>
      <c r="E19" s="126"/>
      <c r="F19" s="126"/>
      <c r="G19" s="126"/>
      <c r="H19" s="126"/>
      <c r="I19" s="126"/>
      <c r="J19" s="167"/>
      <c r="K19" s="125"/>
    </row>
    <row r="20" spans="1:11" ht="14.25">
      <c r="A20" s="191"/>
      <c r="B20" s="126"/>
      <c r="C20" s="126"/>
      <c r="D20" s="126"/>
      <c r="E20" s="126"/>
      <c r="F20" s="126"/>
      <c r="G20" s="126"/>
      <c r="H20" s="126"/>
      <c r="I20" s="126"/>
      <c r="J20" s="167"/>
      <c r="K20" s="125"/>
    </row>
    <row r="21" spans="1:11" ht="14.25">
      <c r="A21" s="191"/>
      <c r="B21" s="126"/>
      <c r="C21" s="126"/>
      <c r="D21" s="126"/>
      <c r="E21" s="126"/>
      <c r="F21" s="126"/>
      <c r="G21" s="126"/>
      <c r="H21" s="126"/>
      <c r="I21" s="126"/>
      <c r="J21" s="167"/>
      <c r="K21" s="125"/>
    </row>
    <row r="22" spans="1:11" ht="14.25">
      <c r="A22" s="191"/>
      <c r="B22" s="126"/>
      <c r="C22" s="126"/>
      <c r="D22" s="126"/>
      <c r="E22" s="126"/>
      <c r="F22" s="126"/>
      <c r="G22" s="126"/>
      <c r="H22" s="126"/>
      <c r="I22" s="126"/>
      <c r="J22" s="167"/>
      <c r="K22" s="125"/>
    </row>
    <row r="23" spans="1:11" ht="14.25">
      <c r="A23" s="191"/>
      <c r="B23" s="126"/>
      <c r="C23" s="126"/>
      <c r="D23" s="126"/>
      <c r="E23" s="126"/>
      <c r="F23" s="126"/>
      <c r="G23" s="126"/>
      <c r="H23" s="126"/>
      <c r="I23" s="126"/>
      <c r="J23" s="167"/>
      <c r="K23" s="125"/>
    </row>
    <row r="24" spans="1:11" ht="14.25">
      <c r="A24" s="191"/>
      <c r="B24" s="126"/>
      <c r="C24" s="126"/>
      <c r="D24" s="126"/>
      <c r="E24" s="126"/>
      <c r="F24" s="126"/>
      <c r="G24" s="126"/>
      <c r="H24" s="126"/>
      <c r="I24" s="126"/>
      <c r="J24" s="167"/>
      <c r="K24" s="125"/>
    </row>
    <row r="25" spans="1:11" ht="14.25">
      <c r="A25" s="191"/>
      <c r="B25" s="126"/>
      <c r="C25" s="126"/>
      <c r="D25" s="126"/>
      <c r="E25" s="126"/>
      <c r="F25" s="126"/>
      <c r="G25" s="126"/>
      <c r="H25" s="126"/>
      <c r="I25" s="126"/>
      <c r="J25" s="167"/>
      <c r="K25" s="125"/>
    </row>
    <row r="26" spans="1:11" ht="14.25">
      <c r="A26" s="191"/>
      <c r="B26" s="126"/>
      <c r="C26" s="126"/>
      <c r="D26" s="126"/>
      <c r="E26" s="126"/>
      <c r="F26" s="126"/>
      <c r="G26" s="126"/>
      <c r="H26" s="126"/>
      <c r="I26" s="126"/>
      <c r="J26" s="167"/>
      <c r="K26" s="125"/>
    </row>
    <row r="27" spans="1:11" ht="14.25">
      <c r="A27" s="191"/>
      <c r="B27" s="126"/>
      <c r="C27" s="126"/>
      <c r="D27" s="126"/>
      <c r="E27" s="126"/>
      <c r="F27" s="126"/>
      <c r="G27" s="126"/>
      <c r="H27" s="126"/>
      <c r="I27" s="126"/>
      <c r="J27" s="167"/>
      <c r="K27" s="125"/>
    </row>
    <row r="28" spans="1:11" ht="14.25">
      <c r="A28" s="191"/>
      <c r="B28" s="126"/>
      <c r="C28" s="126"/>
      <c r="D28" s="126"/>
      <c r="E28" s="126"/>
      <c r="F28" s="126"/>
      <c r="G28" s="126"/>
      <c r="H28" s="126"/>
      <c r="I28" s="126"/>
      <c r="J28" s="167"/>
      <c r="K28" s="125"/>
    </row>
    <row r="29" spans="1:11" ht="14.25">
      <c r="A29" s="191"/>
      <c r="B29" s="126"/>
      <c r="C29" s="126"/>
      <c r="D29" s="126"/>
      <c r="E29" s="126"/>
      <c r="F29" s="126"/>
      <c r="G29" s="126"/>
      <c r="H29" s="126"/>
      <c r="I29" s="126"/>
      <c r="J29" s="167"/>
      <c r="K29" s="125"/>
    </row>
    <row r="30" spans="1:11" ht="14.25">
      <c r="A30" s="191"/>
      <c r="B30" s="126"/>
      <c r="C30" s="126"/>
      <c r="D30" s="126"/>
      <c r="E30" s="126"/>
      <c r="F30" s="126"/>
      <c r="G30" s="126"/>
      <c r="H30" s="126"/>
      <c r="I30" s="126"/>
      <c r="J30" s="167"/>
      <c r="K30" s="125"/>
    </row>
    <row r="31" spans="1:11" ht="14.25">
      <c r="A31" s="191"/>
      <c r="B31" s="126"/>
      <c r="C31" s="126"/>
      <c r="D31" s="126"/>
      <c r="E31" s="126"/>
      <c r="F31" s="126"/>
      <c r="G31" s="126"/>
      <c r="H31" s="126"/>
      <c r="I31" s="126"/>
      <c r="J31" s="167"/>
      <c r="K31" s="125"/>
    </row>
    <row r="32" spans="1:11" ht="14.25">
      <c r="A32" s="191"/>
      <c r="B32" s="126"/>
      <c r="C32" s="126"/>
      <c r="D32" s="126"/>
      <c r="E32" s="126"/>
      <c r="F32" s="126"/>
      <c r="G32" s="126"/>
      <c r="H32" s="126"/>
      <c r="I32" s="126"/>
      <c r="J32" s="167"/>
      <c r="K32" s="125"/>
    </row>
    <row r="33" spans="1:11" ht="14.25">
      <c r="A33" s="191"/>
      <c r="B33" s="126"/>
      <c r="C33" s="126"/>
      <c r="D33" s="126"/>
      <c r="E33" s="126"/>
      <c r="F33" s="126"/>
      <c r="G33" s="126"/>
      <c r="H33" s="126"/>
      <c r="I33" s="126"/>
      <c r="J33" s="167"/>
      <c r="K33" s="125"/>
    </row>
    <row r="34" spans="1:11" ht="14.25">
      <c r="A34" s="191"/>
      <c r="B34" s="126"/>
      <c r="C34" s="126"/>
      <c r="D34" s="126"/>
      <c r="E34" s="126"/>
      <c r="F34" s="126"/>
      <c r="G34" s="126"/>
      <c r="H34" s="126"/>
      <c r="I34" s="126"/>
      <c r="J34" s="167"/>
      <c r="K34" s="125"/>
    </row>
    <row r="35" spans="1:11" ht="14.25">
      <c r="A35" s="191"/>
      <c r="B35" s="126"/>
      <c r="C35" s="126"/>
      <c r="D35" s="126"/>
      <c r="E35" s="126"/>
      <c r="F35" s="126"/>
      <c r="G35" s="126"/>
      <c r="H35" s="126"/>
      <c r="I35" s="126"/>
      <c r="J35" s="167"/>
      <c r="K35" s="125"/>
    </row>
    <row r="36" spans="1:11" ht="14.25">
      <c r="A36" s="191"/>
      <c r="B36" s="126"/>
      <c r="C36" s="126"/>
      <c r="D36" s="126"/>
      <c r="E36" s="126"/>
      <c r="F36" s="126"/>
      <c r="G36" s="126"/>
      <c r="H36" s="126"/>
      <c r="I36" s="126"/>
      <c r="J36" s="167"/>
      <c r="K36" s="125"/>
    </row>
    <row r="37" spans="1:11" ht="14.25">
      <c r="A37" s="191"/>
      <c r="B37" s="126"/>
      <c r="C37" s="126"/>
      <c r="D37" s="126"/>
      <c r="E37" s="126"/>
      <c r="F37" s="126"/>
      <c r="G37" s="126"/>
      <c r="H37" s="126"/>
      <c r="I37" s="126"/>
      <c r="J37" s="167"/>
      <c r="K37" s="125"/>
    </row>
    <row r="38" spans="1:11" ht="14.25">
      <c r="A38" s="191"/>
      <c r="B38" s="126"/>
      <c r="C38" s="126"/>
      <c r="D38" s="126"/>
      <c r="E38" s="126"/>
      <c r="F38" s="126"/>
      <c r="G38" s="126"/>
      <c r="H38" s="126"/>
      <c r="I38" s="126"/>
      <c r="J38" s="167"/>
      <c r="K38" s="125"/>
    </row>
    <row r="39" spans="1:11" ht="14.25">
      <c r="A39" s="191"/>
      <c r="B39" s="126"/>
      <c r="C39" s="126"/>
      <c r="D39" s="126"/>
      <c r="E39" s="126"/>
      <c r="F39" s="126"/>
      <c r="G39" s="126"/>
      <c r="H39" s="126"/>
      <c r="I39" s="126"/>
      <c r="J39" s="167"/>
      <c r="K39" s="125"/>
    </row>
    <row r="40" spans="1:11" ht="14.25">
      <c r="A40" s="191"/>
      <c r="B40" s="126"/>
      <c r="C40" s="126"/>
      <c r="D40" s="126"/>
      <c r="E40" s="126"/>
      <c r="F40" s="126"/>
      <c r="G40" s="126"/>
      <c r="H40" s="126"/>
      <c r="I40" s="126"/>
      <c r="J40" s="167"/>
      <c r="K40" s="125"/>
    </row>
    <row r="41" spans="1:11" ht="14.25">
      <c r="A41" s="191"/>
      <c r="B41" s="126"/>
      <c r="C41" s="126"/>
      <c r="D41" s="126"/>
      <c r="E41" s="126"/>
      <c r="F41" s="126"/>
      <c r="G41" s="126"/>
      <c r="H41" s="126"/>
      <c r="I41" s="126"/>
      <c r="J41" s="167"/>
      <c r="K41" s="125"/>
    </row>
    <row r="42" spans="1:11" ht="14.25">
      <c r="A42" s="191"/>
      <c r="B42" s="126"/>
      <c r="C42" s="126"/>
      <c r="D42" s="126"/>
      <c r="E42" s="126"/>
      <c r="F42" s="126"/>
      <c r="G42" s="126"/>
      <c r="H42" s="126"/>
      <c r="I42" s="126"/>
      <c r="J42" s="167"/>
      <c r="K42" s="125"/>
    </row>
    <row r="43" spans="1:11" ht="14.25">
      <c r="A43" s="191"/>
      <c r="B43" s="126"/>
      <c r="C43" s="126"/>
      <c r="D43" s="126"/>
      <c r="E43" s="126"/>
      <c r="F43" s="126"/>
      <c r="G43" s="126"/>
      <c r="H43" s="126"/>
      <c r="I43" s="126"/>
      <c r="J43" s="167"/>
      <c r="K43" s="125"/>
    </row>
    <row r="44" spans="1:11" ht="14.25">
      <c r="A44" s="191"/>
      <c r="B44" s="126"/>
      <c r="C44" s="126"/>
      <c r="D44" s="126"/>
      <c r="E44" s="126"/>
      <c r="F44" s="126"/>
      <c r="G44" s="126"/>
      <c r="H44" s="126"/>
      <c r="I44" s="126"/>
      <c r="J44" s="167"/>
      <c r="K44" s="125"/>
    </row>
    <row r="45" spans="1:11" ht="14.25">
      <c r="A45" s="191"/>
      <c r="B45" s="126"/>
      <c r="C45" s="126"/>
      <c r="D45" s="126"/>
      <c r="E45" s="126"/>
      <c r="F45" s="126"/>
      <c r="G45" s="126"/>
      <c r="H45" s="126"/>
      <c r="I45" s="126"/>
      <c r="J45" s="167"/>
      <c r="K45" s="125"/>
    </row>
    <row r="46" spans="1:11" ht="14.25">
      <c r="A46" s="191"/>
      <c r="B46" s="126"/>
      <c r="C46" s="126"/>
      <c r="D46" s="126"/>
      <c r="E46" s="126"/>
      <c r="F46" s="126"/>
      <c r="G46" s="126"/>
      <c r="H46" s="126"/>
      <c r="I46" s="126"/>
      <c r="J46" s="167"/>
      <c r="K46" s="125"/>
    </row>
    <row r="47" spans="1:11" ht="14.25">
      <c r="A47" s="191"/>
      <c r="B47" s="126"/>
      <c r="C47" s="126"/>
      <c r="D47" s="126"/>
      <c r="E47" s="126"/>
      <c r="F47" s="126"/>
      <c r="G47" s="126"/>
      <c r="H47" s="126"/>
      <c r="I47" s="126"/>
      <c r="J47" s="167"/>
      <c r="K47" s="125"/>
    </row>
    <row r="48" spans="1:11" ht="14.25">
      <c r="A48" s="191"/>
      <c r="B48" s="126"/>
      <c r="C48" s="126"/>
      <c r="D48" s="126"/>
      <c r="E48" s="126"/>
      <c r="F48" s="126"/>
      <c r="G48" s="126"/>
      <c r="H48" s="126"/>
      <c r="I48" s="126"/>
      <c r="J48" s="167"/>
      <c r="K48" s="125"/>
    </row>
    <row r="49" spans="1:11" ht="14.25">
      <c r="A49" s="191"/>
      <c r="B49" s="126"/>
      <c r="C49" s="126"/>
      <c r="D49" s="126"/>
      <c r="E49" s="126"/>
      <c r="F49" s="126"/>
      <c r="G49" s="126"/>
      <c r="H49" s="126"/>
      <c r="I49" s="126"/>
      <c r="J49" s="167"/>
      <c r="K49" s="125"/>
    </row>
    <row r="50" spans="1:11" ht="14.25">
      <c r="A50" s="191"/>
      <c r="B50" s="126"/>
      <c r="C50" s="126"/>
      <c r="D50" s="126"/>
      <c r="E50" s="126"/>
      <c r="F50" s="126"/>
      <c r="G50" s="126"/>
      <c r="H50" s="126"/>
      <c r="I50" s="126"/>
      <c r="J50" s="167"/>
      <c r="K50" s="125"/>
    </row>
    <row r="51" spans="1:11" ht="14.25">
      <c r="A51" s="191"/>
      <c r="B51" s="126"/>
      <c r="C51" s="126"/>
      <c r="D51" s="126"/>
      <c r="E51" s="126"/>
      <c r="F51" s="126"/>
      <c r="G51" s="126"/>
      <c r="H51" s="126"/>
      <c r="I51" s="126"/>
      <c r="J51" s="167"/>
      <c r="K51" s="125"/>
    </row>
    <row r="52" spans="1:11" ht="14.25">
      <c r="A52" s="191"/>
      <c r="B52" s="126"/>
      <c r="C52" s="126"/>
      <c r="D52" s="126"/>
      <c r="E52" s="126"/>
      <c r="F52" s="126"/>
      <c r="G52" s="126"/>
      <c r="H52" s="126"/>
      <c r="I52" s="126"/>
      <c r="J52" s="167"/>
      <c r="K52" s="125"/>
    </row>
    <row r="53" spans="1:11" ht="14.25">
      <c r="A53" s="191"/>
      <c r="B53" s="126"/>
      <c r="C53" s="126"/>
      <c r="D53" s="126"/>
      <c r="E53" s="126"/>
      <c r="F53" s="126"/>
      <c r="G53" s="126"/>
      <c r="H53" s="126"/>
      <c r="I53" s="126"/>
      <c r="J53" s="167"/>
      <c r="K53" s="125"/>
    </row>
    <row r="54" spans="1:11" ht="14.25">
      <c r="A54" s="191"/>
      <c r="B54" s="126"/>
      <c r="C54" s="126"/>
      <c r="D54" s="126"/>
      <c r="E54" s="126"/>
      <c r="F54" s="126"/>
      <c r="G54" s="126"/>
      <c r="H54" s="126"/>
      <c r="I54" s="126"/>
      <c r="J54" s="167"/>
      <c r="K54" s="125"/>
    </row>
    <row r="55" spans="1:11" ht="14.25">
      <c r="A55" s="191"/>
      <c r="B55" s="126"/>
      <c r="C55" s="126"/>
      <c r="D55" s="126"/>
      <c r="E55" s="123"/>
      <c r="F55" s="129"/>
      <c r="G55" s="129"/>
      <c r="H55" s="129"/>
      <c r="I55" s="129"/>
      <c r="J55" s="167"/>
      <c r="K55" s="125"/>
    </row>
    <row r="56" spans="1:11" ht="14.25">
      <c r="A56" s="191"/>
      <c r="B56" s="126"/>
      <c r="C56" s="126"/>
      <c r="D56" s="126"/>
      <c r="E56" s="123"/>
      <c r="F56" s="129"/>
      <c r="G56" s="129"/>
      <c r="H56" s="129"/>
      <c r="I56" s="129"/>
      <c r="J56" s="167"/>
      <c r="K56" s="125"/>
    </row>
    <row r="57" spans="1:11" ht="14.25">
      <c r="A57" s="191"/>
      <c r="B57" s="126"/>
      <c r="C57" s="126"/>
      <c r="D57" s="126"/>
      <c r="E57" s="123"/>
      <c r="F57" s="129"/>
      <c r="G57" s="129"/>
      <c r="H57" s="129"/>
      <c r="I57" s="129"/>
      <c r="J57" s="167"/>
      <c r="K57" s="125"/>
    </row>
    <row r="58" spans="1:11" ht="14.25">
      <c r="A58" s="191"/>
      <c r="B58" s="126"/>
      <c r="C58" s="126"/>
      <c r="D58" s="126"/>
      <c r="E58" s="123"/>
      <c r="F58" s="129"/>
      <c r="G58" s="129"/>
      <c r="H58" s="129"/>
      <c r="I58" s="129"/>
      <c r="J58" s="167"/>
      <c r="K58" s="125"/>
    </row>
    <row r="59" spans="1:11" ht="14.25">
      <c r="A59" s="191"/>
      <c r="B59" s="126"/>
      <c r="C59" s="126"/>
      <c r="D59" s="126"/>
      <c r="E59" s="123"/>
      <c r="F59" s="129"/>
      <c r="G59" s="129"/>
      <c r="H59" s="129"/>
      <c r="I59" s="129"/>
      <c r="J59" s="167"/>
      <c r="K59" s="125"/>
    </row>
    <row r="60" spans="1:11" ht="14.25">
      <c r="A60" s="191"/>
      <c r="B60" s="126"/>
      <c r="C60" s="126"/>
      <c r="D60" s="126"/>
      <c r="E60" s="123"/>
      <c r="F60" s="129"/>
      <c r="G60" s="129"/>
      <c r="H60" s="129"/>
      <c r="I60" s="129"/>
      <c r="J60" s="167"/>
      <c r="K60" s="125"/>
    </row>
    <row r="61" spans="1:11" ht="14.25">
      <c r="A61" s="191"/>
      <c r="B61" s="126"/>
      <c r="C61" s="126"/>
      <c r="D61" s="126"/>
      <c r="E61" s="123"/>
      <c r="F61" s="129"/>
      <c r="G61" s="129"/>
      <c r="H61" s="129"/>
      <c r="I61" s="129"/>
      <c r="J61" s="167"/>
      <c r="K61" s="125"/>
    </row>
    <row r="62" spans="1:11" ht="14.25">
      <c r="A62" s="191"/>
      <c r="B62" s="126"/>
      <c r="C62" s="126"/>
      <c r="D62" s="126"/>
      <c r="E62" s="123"/>
      <c r="F62" s="129"/>
      <c r="G62" s="129"/>
      <c r="H62" s="129"/>
      <c r="I62" s="129"/>
      <c r="J62" s="167"/>
      <c r="K62" s="125"/>
    </row>
    <row r="63" spans="1:10" ht="14.25">
      <c r="A63" s="62" t="s">
        <v>2</v>
      </c>
      <c r="G63" s="1"/>
      <c r="H63" s="1"/>
      <c r="I63" s="1"/>
      <c r="J63" s="60">
        <f>SUM(J13:J62)</f>
        <v>243.26999999999998</v>
      </c>
    </row>
    <row r="65" spans="2:10" ht="14.25">
      <c r="B65" s="7"/>
      <c r="C65" s="7"/>
      <c r="D65" s="7"/>
      <c r="G65" s="1"/>
      <c r="H65"/>
      <c r="I65"/>
      <c r="J65"/>
    </row>
    <row r="66" spans="1:10" ht="15" customHeight="1">
      <c r="A66" s="984" t="s">
        <v>12</v>
      </c>
      <c r="B66" s="984"/>
      <c r="C66" s="984"/>
      <c r="D66" s="984"/>
      <c r="E66" s="984"/>
      <c r="F66" s="984"/>
      <c r="G66" s="984"/>
      <c r="H66" s="984"/>
      <c r="I66" s="984"/>
      <c r="J66" s="984"/>
    </row>
  </sheetData>
  <sheetProtection/>
  <mergeCells count="9">
    <mergeCell ref="A2:J2"/>
    <mergeCell ref="A4:J4"/>
    <mergeCell ref="A5:J5"/>
    <mergeCell ref="A6:J6"/>
    <mergeCell ref="A66:J66"/>
    <mergeCell ref="A7:J7"/>
    <mergeCell ref="A8:J8"/>
    <mergeCell ref="A9:J9"/>
    <mergeCell ref="A10:J10"/>
  </mergeCells>
  <printOptions/>
  <pageMargins left="0.511811023622047" right="0.31496062992126" top="0" bottom="0" header="0" footer="0"/>
  <pageSetup horizontalDpi="200" verticalDpi="200" orientation="landscape" paperSize="9"/>
</worksheet>
</file>

<file path=xl/worksheets/sheet19.xml><?xml version="1.0" encoding="utf-8"?>
<worksheet xmlns="http://schemas.openxmlformats.org/spreadsheetml/2006/main" xmlns:r="http://schemas.openxmlformats.org/officeDocument/2006/relationships">
  <dimension ref="A2:K67"/>
  <sheetViews>
    <sheetView zoomScalePageLayoutView="0" workbookViewId="0" topLeftCell="A19">
      <selection activeCell="A20" sqref="A20"/>
    </sheetView>
  </sheetViews>
  <sheetFormatPr defaultColWidth="8.7109375" defaultRowHeight="15"/>
  <cols>
    <col min="1" max="1" width="18.7109375" style="2" customWidth="1"/>
    <col min="2" max="2" width="14.7109375" style="2" customWidth="1"/>
    <col min="3" max="3" width="17.00390625" style="2" customWidth="1"/>
    <col min="4" max="4" width="19.7109375" style="2" customWidth="1"/>
    <col min="5" max="5" width="11.7109375" style="40" customWidth="1"/>
    <col min="6" max="6" width="11.7109375" style="7" customWidth="1"/>
    <col min="7" max="7" width="16.00390625" style="7" customWidth="1"/>
    <col min="8" max="8" width="10.00390625" style="1" customWidth="1"/>
    <col min="9" max="9" width="9.140625" style="1" customWidth="1"/>
    <col min="10" max="10" width="12.00390625" style="0" customWidth="1"/>
    <col min="11" max="11" width="21.140625" style="0" customWidth="1"/>
  </cols>
  <sheetData>
    <row r="2" spans="1:10" s="4" customFormat="1" ht="15" customHeight="1">
      <c r="A2" s="944" t="s">
        <v>93</v>
      </c>
      <c r="B2" s="944"/>
      <c r="C2" s="944"/>
      <c r="D2" s="944"/>
      <c r="E2" s="944"/>
      <c r="F2" s="944"/>
      <c r="G2" s="944"/>
      <c r="H2" s="944"/>
      <c r="I2" s="944"/>
      <c r="J2" s="944"/>
    </row>
    <row r="3" spans="1:9" s="4" customFormat="1" ht="15" customHeight="1">
      <c r="A3" s="12"/>
      <c r="B3" s="12"/>
      <c r="C3" s="12"/>
      <c r="D3" s="12"/>
      <c r="E3" s="39"/>
      <c r="F3" s="12"/>
      <c r="G3" s="12"/>
      <c r="H3" s="12"/>
      <c r="I3" s="3"/>
    </row>
    <row r="4" spans="1:10" ht="15" customHeight="1">
      <c r="A4" s="946" t="s">
        <v>206</v>
      </c>
      <c r="B4" s="946"/>
      <c r="C4" s="946"/>
      <c r="D4" s="946"/>
      <c r="E4" s="946"/>
      <c r="F4" s="946"/>
      <c r="G4" s="946"/>
      <c r="H4" s="946"/>
      <c r="I4" s="946"/>
      <c r="J4" s="946"/>
    </row>
    <row r="5" spans="1:10" ht="14.25">
      <c r="A5" s="997" t="s">
        <v>133</v>
      </c>
      <c r="B5" s="998"/>
      <c r="C5" s="998"/>
      <c r="D5" s="998"/>
      <c r="E5" s="998"/>
      <c r="F5" s="998"/>
      <c r="G5" s="998"/>
      <c r="H5" s="998"/>
      <c r="I5" s="998"/>
      <c r="J5" s="999"/>
    </row>
    <row r="6" spans="1:11" s="78" customFormat="1" ht="29.25" customHeight="1">
      <c r="A6" s="937" t="s">
        <v>220</v>
      </c>
      <c r="B6" s="937"/>
      <c r="C6" s="937"/>
      <c r="D6" s="937"/>
      <c r="E6" s="937"/>
      <c r="F6" s="937"/>
      <c r="G6" s="937"/>
      <c r="H6" s="937"/>
      <c r="I6" s="937"/>
      <c r="J6" s="937"/>
      <c r="K6" s="80"/>
    </row>
    <row r="7" spans="1:11" ht="26.25" customHeight="1">
      <c r="A7" s="937" t="s">
        <v>129</v>
      </c>
      <c r="B7" s="937"/>
      <c r="C7" s="937"/>
      <c r="D7" s="937"/>
      <c r="E7" s="937"/>
      <c r="F7" s="937"/>
      <c r="G7" s="937"/>
      <c r="H7" s="937"/>
      <c r="I7" s="937"/>
      <c r="J7" s="937"/>
      <c r="K7" s="79"/>
    </row>
    <row r="8" spans="1:11" ht="22.5" customHeight="1">
      <c r="A8" s="939" t="s">
        <v>221</v>
      </c>
      <c r="B8" s="942"/>
      <c r="C8" s="942"/>
      <c r="D8" s="942"/>
      <c r="E8" s="942"/>
      <c r="F8" s="942"/>
      <c r="G8" s="942"/>
      <c r="H8" s="942"/>
      <c r="I8" s="942"/>
      <c r="J8" s="943"/>
      <c r="K8" s="79"/>
    </row>
    <row r="9" spans="1:11" ht="13.5" customHeight="1">
      <c r="A9" s="939" t="s">
        <v>217</v>
      </c>
      <c r="B9" s="942"/>
      <c r="C9" s="942"/>
      <c r="D9" s="942"/>
      <c r="E9" s="942"/>
      <c r="F9" s="942"/>
      <c r="G9" s="942"/>
      <c r="H9" s="942"/>
      <c r="I9" s="942"/>
      <c r="J9" s="943"/>
      <c r="K9" s="79"/>
    </row>
    <row r="10" spans="1:11" ht="15" customHeight="1">
      <c r="A10" s="939" t="s">
        <v>222</v>
      </c>
      <c r="B10" s="942"/>
      <c r="C10" s="942"/>
      <c r="D10" s="942"/>
      <c r="E10" s="942"/>
      <c r="F10" s="942"/>
      <c r="G10" s="942"/>
      <c r="H10" s="942"/>
      <c r="I10" s="942"/>
      <c r="J10" s="943"/>
      <c r="K10" s="79"/>
    </row>
    <row r="11" spans="1:10" s="78" customFormat="1" ht="123.75" customHeight="1">
      <c r="A11" s="937" t="s">
        <v>223</v>
      </c>
      <c r="B11" s="937"/>
      <c r="C11" s="937"/>
      <c r="D11" s="937"/>
      <c r="E11" s="937"/>
      <c r="F11" s="937"/>
      <c r="G11" s="937"/>
      <c r="H11" s="937"/>
      <c r="I11" s="937"/>
      <c r="J11" s="937"/>
    </row>
    <row r="13" spans="1:11" ht="54.75">
      <c r="A13" s="53" t="s">
        <v>22</v>
      </c>
      <c r="B13" s="51" t="s">
        <v>4</v>
      </c>
      <c r="C13" s="51" t="s">
        <v>23</v>
      </c>
      <c r="D13" s="51" t="s">
        <v>139</v>
      </c>
      <c r="E13" s="51" t="s">
        <v>6</v>
      </c>
      <c r="F13" s="48" t="s">
        <v>25</v>
      </c>
      <c r="G13" s="51" t="s">
        <v>136</v>
      </c>
      <c r="H13" s="51" t="s">
        <v>137</v>
      </c>
      <c r="I13" s="51" t="s">
        <v>138</v>
      </c>
      <c r="J13" s="75" t="s">
        <v>7</v>
      </c>
      <c r="K13" s="115" t="s">
        <v>191</v>
      </c>
    </row>
    <row r="14" spans="1:11" ht="234">
      <c r="A14" s="256" t="s">
        <v>372</v>
      </c>
      <c r="B14" s="270" t="s">
        <v>437</v>
      </c>
      <c r="C14" s="271" t="s">
        <v>438</v>
      </c>
      <c r="D14" s="271" t="s">
        <v>439</v>
      </c>
      <c r="E14" s="271" t="s">
        <v>440</v>
      </c>
      <c r="F14" s="270"/>
      <c r="G14" s="272" t="s">
        <v>441</v>
      </c>
      <c r="H14" s="273" t="s">
        <v>442</v>
      </c>
      <c r="I14" s="270">
        <v>150</v>
      </c>
      <c r="J14" s="274">
        <v>50</v>
      </c>
      <c r="K14" s="125" t="s">
        <v>372</v>
      </c>
    </row>
    <row r="15" spans="1:11" ht="234">
      <c r="A15" s="218" t="s">
        <v>610</v>
      </c>
      <c r="B15" s="251" t="s">
        <v>649</v>
      </c>
      <c r="C15" s="252" t="s">
        <v>438</v>
      </c>
      <c r="D15" s="252" t="s">
        <v>650</v>
      </c>
      <c r="E15" s="252" t="s">
        <v>440</v>
      </c>
      <c r="F15" s="251" t="s">
        <v>227</v>
      </c>
      <c r="G15" s="272" t="s">
        <v>441</v>
      </c>
      <c r="H15" s="332" t="s">
        <v>442</v>
      </c>
      <c r="I15" s="251">
        <v>150</v>
      </c>
      <c r="J15" s="254">
        <v>100</v>
      </c>
      <c r="K15" s="125" t="s">
        <v>610</v>
      </c>
    </row>
    <row r="16" spans="1:11" ht="151.5">
      <c r="A16" s="251" t="s">
        <v>528</v>
      </c>
      <c r="B16" s="251" t="s">
        <v>1106</v>
      </c>
      <c r="C16" s="252" t="s">
        <v>1107</v>
      </c>
      <c r="D16" s="252" t="s">
        <v>1108</v>
      </c>
      <c r="E16" s="252" t="s">
        <v>528</v>
      </c>
      <c r="F16" s="251" t="s">
        <v>227</v>
      </c>
      <c r="G16" s="272" t="s">
        <v>1109</v>
      </c>
      <c r="H16" s="253" t="s">
        <v>1110</v>
      </c>
      <c r="I16" s="251">
        <v>450</v>
      </c>
      <c r="J16" s="254">
        <f>I16/3</f>
        <v>150</v>
      </c>
      <c r="K16" s="125" t="s">
        <v>528</v>
      </c>
    </row>
    <row r="17" spans="1:11" ht="96">
      <c r="A17" s="245" t="s">
        <v>1317</v>
      </c>
      <c r="B17" s="564" t="s">
        <v>1372</v>
      </c>
      <c r="C17" s="565" t="s">
        <v>1373</v>
      </c>
      <c r="D17" s="565" t="s">
        <v>1374</v>
      </c>
      <c r="E17" s="565" t="s">
        <v>1375</v>
      </c>
      <c r="F17" s="564" t="s">
        <v>227</v>
      </c>
      <c r="G17" s="564" t="s">
        <v>1376</v>
      </c>
      <c r="H17" s="566">
        <v>43662</v>
      </c>
      <c r="I17" s="564">
        <v>100</v>
      </c>
      <c r="J17" s="564">
        <v>100</v>
      </c>
      <c r="K17" s="125" t="s">
        <v>1323</v>
      </c>
    </row>
    <row r="18" spans="1:11" ht="330.75">
      <c r="A18" s="218" t="s">
        <v>1575</v>
      </c>
      <c r="B18" s="447" t="s">
        <v>1797</v>
      </c>
      <c r="C18" s="696" t="s">
        <v>1798</v>
      </c>
      <c r="D18" s="696" t="s">
        <v>1799</v>
      </c>
      <c r="E18" s="218" t="s">
        <v>1575</v>
      </c>
      <c r="F18" s="447" t="s">
        <v>227</v>
      </c>
      <c r="G18" s="258" t="s">
        <v>1800</v>
      </c>
      <c r="H18" s="697">
        <v>2020</v>
      </c>
      <c r="I18" s="447">
        <v>300</v>
      </c>
      <c r="J18" s="698">
        <v>300</v>
      </c>
      <c r="K18" s="125" t="s">
        <v>1575</v>
      </c>
    </row>
    <row r="19" spans="1:11" ht="151.5">
      <c r="A19" s="706" t="s">
        <v>1972</v>
      </c>
      <c r="B19" s="706" t="s">
        <v>1106</v>
      </c>
      <c r="C19" s="707" t="s">
        <v>1107</v>
      </c>
      <c r="D19" s="707" t="s">
        <v>1108</v>
      </c>
      <c r="E19" s="707" t="s">
        <v>528</v>
      </c>
      <c r="F19" s="706" t="s">
        <v>227</v>
      </c>
      <c r="G19" s="708" t="s">
        <v>1109</v>
      </c>
      <c r="H19" s="709" t="s">
        <v>1110</v>
      </c>
      <c r="I19" s="709">
        <v>450</v>
      </c>
      <c r="J19" s="710">
        <v>150</v>
      </c>
      <c r="K19" s="125" t="s">
        <v>1972</v>
      </c>
    </row>
    <row r="20" spans="1:11" ht="14.25">
      <c r="A20" s="191"/>
      <c r="B20" s="192"/>
      <c r="C20" s="193"/>
      <c r="D20" s="193"/>
      <c r="E20" s="193"/>
      <c r="F20" s="192"/>
      <c r="G20" s="192"/>
      <c r="H20" s="194"/>
      <c r="I20" s="192"/>
      <c r="J20" s="203"/>
      <c r="K20" s="125"/>
    </row>
    <row r="21" spans="1:11" ht="14.25">
      <c r="A21" s="191"/>
      <c r="B21" s="192"/>
      <c r="C21" s="193"/>
      <c r="D21" s="193"/>
      <c r="E21" s="193"/>
      <c r="F21" s="192"/>
      <c r="G21" s="192"/>
      <c r="H21" s="194"/>
      <c r="I21" s="192"/>
      <c r="J21" s="203"/>
      <c r="K21" s="125"/>
    </row>
    <row r="22" spans="1:11" ht="14.25">
      <c r="A22" s="191"/>
      <c r="B22" s="192"/>
      <c r="C22" s="193"/>
      <c r="D22" s="193"/>
      <c r="E22" s="193"/>
      <c r="F22" s="192"/>
      <c r="G22" s="192"/>
      <c r="H22" s="194"/>
      <c r="I22" s="192"/>
      <c r="J22" s="203"/>
      <c r="K22" s="125"/>
    </row>
    <row r="23" spans="1:11" ht="14.25">
      <c r="A23" s="191"/>
      <c r="B23" s="192"/>
      <c r="C23" s="193"/>
      <c r="D23" s="193"/>
      <c r="E23" s="193"/>
      <c r="F23" s="192"/>
      <c r="G23" s="192"/>
      <c r="H23" s="194"/>
      <c r="I23" s="192"/>
      <c r="J23" s="203"/>
      <c r="K23" s="125"/>
    </row>
    <row r="24" spans="1:11" ht="14.25">
      <c r="A24" s="191"/>
      <c r="B24" s="192"/>
      <c r="C24" s="193"/>
      <c r="D24" s="193"/>
      <c r="E24" s="193"/>
      <c r="F24" s="192"/>
      <c r="G24" s="192"/>
      <c r="H24" s="194"/>
      <c r="I24" s="192"/>
      <c r="J24" s="203"/>
      <c r="K24" s="125"/>
    </row>
    <row r="25" spans="1:11" ht="14.25">
      <c r="A25" s="191"/>
      <c r="B25" s="192"/>
      <c r="C25" s="193"/>
      <c r="D25" s="193"/>
      <c r="E25" s="193"/>
      <c r="F25" s="192"/>
      <c r="G25" s="192"/>
      <c r="H25" s="194"/>
      <c r="I25" s="192"/>
      <c r="J25" s="203"/>
      <c r="K25" s="125"/>
    </row>
    <row r="26" spans="1:11" ht="14.25">
      <c r="A26" s="191"/>
      <c r="B26" s="192"/>
      <c r="C26" s="193"/>
      <c r="D26" s="193"/>
      <c r="E26" s="193"/>
      <c r="F26" s="192"/>
      <c r="G26" s="192"/>
      <c r="H26" s="194"/>
      <c r="I26" s="192"/>
      <c r="J26" s="203"/>
      <c r="K26" s="125"/>
    </row>
    <row r="27" spans="1:11" ht="14.25">
      <c r="A27" s="191"/>
      <c r="B27" s="192"/>
      <c r="C27" s="193"/>
      <c r="D27" s="193"/>
      <c r="E27" s="193"/>
      <c r="F27" s="192"/>
      <c r="G27" s="192"/>
      <c r="H27" s="194"/>
      <c r="I27" s="192"/>
      <c r="J27" s="203"/>
      <c r="K27" s="125"/>
    </row>
    <row r="28" spans="1:11" ht="14.25">
      <c r="A28" s="191"/>
      <c r="B28" s="192"/>
      <c r="C28" s="193"/>
      <c r="D28" s="193"/>
      <c r="E28" s="193"/>
      <c r="F28" s="192"/>
      <c r="G28" s="192"/>
      <c r="H28" s="194"/>
      <c r="I28" s="192"/>
      <c r="J28" s="203"/>
      <c r="K28" s="125"/>
    </row>
    <row r="29" spans="1:11" ht="14.25">
      <c r="A29" s="191"/>
      <c r="B29" s="192"/>
      <c r="C29" s="193"/>
      <c r="D29" s="193"/>
      <c r="E29" s="193"/>
      <c r="F29" s="192"/>
      <c r="G29" s="192"/>
      <c r="H29" s="194"/>
      <c r="I29" s="192"/>
      <c r="J29" s="203"/>
      <c r="K29" s="125"/>
    </row>
    <row r="30" spans="1:11" ht="14.25">
      <c r="A30" s="191"/>
      <c r="B30" s="192"/>
      <c r="C30" s="193"/>
      <c r="D30" s="193"/>
      <c r="E30" s="193"/>
      <c r="F30" s="192"/>
      <c r="G30" s="192"/>
      <c r="H30" s="194"/>
      <c r="I30" s="192"/>
      <c r="J30" s="203"/>
      <c r="K30" s="125"/>
    </row>
    <row r="31" spans="1:11" ht="14.25">
      <c r="A31" s="191"/>
      <c r="B31" s="192"/>
      <c r="C31" s="193"/>
      <c r="D31" s="193"/>
      <c r="E31" s="193"/>
      <c r="F31" s="192"/>
      <c r="G31" s="192"/>
      <c r="H31" s="194"/>
      <c r="I31" s="192"/>
      <c r="J31" s="203"/>
      <c r="K31" s="125"/>
    </row>
    <row r="32" spans="1:11" ht="14.25">
      <c r="A32" s="191"/>
      <c r="B32" s="192"/>
      <c r="C32" s="193"/>
      <c r="D32" s="193"/>
      <c r="E32" s="193"/>
      <c r="F32" s="192"/>
      <c r="G32" s="192"/>
      <c r="H32" s="194"/>
      <c r="I32" s="192"/>
      <c r="J32" s="203"/>
      <c r="K32" s="125"/>
    </row>
    <row r="33" spans="1:11" ht="14.25">
      <c r="A33" s="191"/>
      <c r="B33" s="192"/>
      <c r="C33" s="193"/>
      <c r="D33" s="193"/>
      <c r="E33" s="193"/>
      <c r="F33" s="192"/>
      <c r="G33" s="192"/>
      <c r="H33" s="194"/>
      <c r="I33" s="192"/>
      <c r="J33" s="203"/>
      <c r="K33" s="125"/>
    </row>
    <row r="34" spans="1:11" ht="14.25">
      <c r="A34" s="191"/>
      <c r="B34" s="192"/>
      <c r="C34" s="193"/>
      <c r="D34" s="193"/>
      <c r="E34" s="193"/>
      <c r="F34" s="192"/>
      <c r="G34" s="192"/>
      <c r="H34" s="194"/>
      <c r="I34" s="192"/>
      <c r="J34" s="203"/>
      <c r="K34" s="125"/>
    </row>
    <row r="35" spans="1:11" ht="14.25">
      <c r="A35" s="191"/>
      <c r="B35" s="192"/>
      <c r="C35" s="193"/>
      <c r="D35" s="193"/>
      <c r="E35" s="193"/>
      <c r="F35" s="192"/>
      <c r="G35" s="192"/>
      <c r="H35" s="194"/>
      <c r="I35" s="192"/>
      <c r="J35" s="203"/>
      <c r="K35" s="125"/>
    </row>
    <row r="36" spans="1:11" ht="14.25">
      <c r="A36" s="191"/>
      <c r="B36" s="192"/>
      <c r="C36" s="193"/>
      <c r="D36" s="193"/>
      <c r="E36" s="193"/>
      <c r="F36" s="192"/>
      <c r="G36" s="192"/>
      <c r="H36" s="194"/>
      <c r="I36" s="192"/>
      <c r="J36" s="203"/>
      <c r="K36" s="125"/>
    </row>
    <row r="37" spans="1:11" ht="14.25">
      <c r="A37" s="191"/>
      <c r="B37" s="192"/>
      <c r="C37" s="193"/>
      <c r="D37" s="193"/>
      <c r="E37" s="193"/>
      <c r="F37" s="192"/>
      <c r="G37" s="192"/>
      <c r="H37" s="194"/>
      <c r="I37" s="192"/>
      <c r="J37" s="203"/>
      <c r="K37" s="125"/>
    </row>
    <row r="38" spans="1:11" ht="14.25">
      <c r="A38" s="191"/>
      <c r="B38" s="192"/>
      <c r="C38" s="193"/>
      <c r="D38" s="193"/>
      <c r="E38" s="193"/>
      <c r="F38" s="192"/>
      <c r="G38" s="192"/>
      <c r="H38" s="194"/>
      <c r="I38" s="192"/>
      <c r="J38" s="203"/>
      <c r="K38" s="125"/>
    </row>
    <row r="39" spans="1:11" ht="14.25">
      <c r="A39" s="191"/>
      <c r="B39" s="192"/>
      <c r="C39" s="193"/>
      <c r="D39" s="193"/>
      <c r="E39" s="193"/>
      <c r="F39" s="192"/>
      <c r="G39" s="192"/>
      <c r="H39" s="194"/>
      <c r="I39" s="192"/>
      <c r="J39" s="203"/>
      <c r="K39" s="125"/>
    </row>
    <row r="40" spans="1:11" ht="14.25">
      <c r="A40" s="191"/>
      <c r="B40" s="192"/>
      <c r="C40" s="193"/>
      <c r="D40" s="193"/>
      <c r="E40" s="193"/>
      <c r="F40" s="192"/>
      <c r="G40" s="192"/>
      <c r="H40" s="194"/>
      <c r="I40" s="192"/>
      <c r="J40" s="203"/>
      <c r="K40" s="125"/>
    </row>
    <row r="41" spans="1:11" ht="14.25">
      <c r="A41" s="191"/>
      <c r="B41" s="192"/>
      <c r="C41" s="193"/>
      <c r="D41" s="193"/>
      <c r="E41" s="193"/>
      <c r="F41" s="192"/>
      <c r="G41" s="192"/>
      <c r="H41" s="194"/>
      <c r="I41" s="192"/>
      <c r="J41" s="203"/>
      <c r="K41" s="125"/>
    </row>
    <row r="42" spans="1:11" ht="14.25">
      <c r="A42" s="191"/>
      <c r="B42" s="192"/>
      <c r="C42" s="193"/>
      <c r="D42" s="193"/>
      <c r="E42" s="193"/>
      <c r="F42" s="192"/>
      <c r="G42" s="192"/>
      <c r="H42" s="194"/>
      <c r="I42" s="192"/>
      <c r="J42" s="203"/>
      <c r="K42" s="125"/>
    </row>
    <row r="43" spans="1:11" ht="14.25">
      <c r="A43" s="191"/>
      <c r="B43" s="192"/>
      <c r="C43" s="193"/>
      <c r="D43" s="193"/>
      <c r="E43" s="193"/>
      <c r="F43" s="192"/>
      <c r="G43" s="192"/>
      <c r="H43" s="194"/>
      <c r="I43" s="192"/>
      <c r="J43" s="203"/>
      <c r="K43" s="125"/>
    </row>
    <row r="44" spans="1:11" ht="14.25">
      <c r="A44" s="191"/>
      <c r="B44" s="192"/>
      <c r="C44" s="193"/>
      <c r="D44" s="193"/>
      <c r="E44" s="193"/>
      <c r="F44" s="192"/>
      <c r="G44" s="192"/>
      <c r="H44" s="194"/>
      <c r="I44" s="192"/>
      <c r="J44" s="203"/>
      <c r="K44" s="125"/>
    </row>
    <row r="45" spans="1:11" ht="14.25">
      <c r="A45" s="191"/>
      <c r="B45" s="192"/>
      <c r="C45" s="193"/>
      <c r="D45" s="193"/>
      <c r="E45" s="193"/>
      <c r="F45" s="192"/>
      <c r="G45" s="192"/>
      <c r="H45" s="194"/>
      <c r="I45" s="192"/>
      <c r="J45" s="203"/>
      <c r="K45" s="125"/>
    </row>
    <row r="46" spans="1:11" ht="14.25">
      <c r="A46" s="191"/>
      <c r="B46" s="192"/>
      <c r="C46" s="193"/>
      <c r="D46" s="193"/>
      <c r="E46" s="193"/>
      <c r="F46" s="192"/>
      <c r="G46" s="192"/>
      <c r="H46" s="194"/>
      <c r="I46" s="192"/>
      <c r="J46" s="203"/>
      <c r="K46" s="125"/>
    </row>
    <row r="47" spans="1:11" ht="14.25">
      <c r="A47" s="191"/>
      <c r="B47" s="192"/>
      <c r="C47" s="193"/>
      <c r="D47" s="193"/>
      <c r="E47" s="193"/>
      <c r="F47" s="192"/>
      <c r="G47" s="192"/>
      <c r="H47" s="194"/>
      <c r="I47" s="192"/>
      <c r="J47" s="203"/>
      <c r="K47" s="125"/>
    </row>
    <row r="48" spans="1:11" ht="14.25">
      <c r="A48" s="191"/>
      <c r="B48" s="192"/>
      <c r="C48" s="193"/>
      <c r="D48" s="193"/>
      <c r="E48" s="193"/>
      <c r="F48" s="192"/>
      <c r="G48" s="192"/>
      <c r="H48" s="194"/>
      <c r="I48" s="192"/>
      <c r="J48" s="203"/>
      <c r="K48" s="125"/>
    </row>
    <row r="49" spans="1:11" ht="14.25">
      <c r="A49" s="191"/>
      <c r="B49" s="192"/>
      <c r="C49" s="193"/>
      <c r="D49" s="193"/>
      <c r="E49" s="193"/>
      <c r="F49" s="192"/>
      <c r="G49" s="192"/>
      <c r="H49" s="194"/>
      <c r="I49" s="192"/>
      <c r="J49" s="203"/>
      <c r="K49" s="125"/>
    </row>
    <row r="50" spans="1:11" ht="14.25">
      <c r="A50" s="191"/>
      <c r="B50" s="192"/>
      <c r="C50" s="193"/>
      <c r="D50" s="193"/>
      <c r="E50" s="193"/>
      <c r="F50" s="192"/>
      <c r="G50" s="192"/>
      <c r="H50" s="194"/>
      <c r="I50" s="192"/>
      <c r="J50" s="203"/>
      <c r="K50" s="125"/>
    </row>
    <row r="51" spans="1:11" ht="14.25">
      <c r="A51" s="191"/>
      <c r="B51" s="192"/>
      <c r="C51" s="193"/>
      <c r="D51" s="193"/>
      <c r="E51" s="193"/>
      <c r="F51" s="192"/>
      <c r="G51" s="192"/>
      <c r="H51" s="194"/>
      <c r="I51" s="192"/>
      <c r="J51" s="203"/>
      <c r="K51" s="125"/>
    </row>
    <row r="52" spans="1:11" ht="14.25">
      <c r="A52" s="191"/>
      <c r="B52" s="192"/>
      <c r="C52" s="193"/>
      <c r="D52" s="193"/>
      <c r="E52" s="193"/>
      <c r="F52" s="192"/>
      <c r="G52" s="192"/>
      <c r="H52" s="194"/>
      <c r="I52" s="192"/>
      <c r="J52" s="203"/>
      <c r="K52" s="125"/>
    </row>
    <row r="53" spans="1:11" ht="14.25">
      <c r="A53" s="191"/>
      <c r="B53" s="192"/>
      <c r="C53" s="193"/>
      <c r="D53" s="193"/>
      <c r="E53" s="193"/>
      <c r="F53" s="192"/>
      <c r="G53" s="192"/>
      <c r="H53" s="194"/>
      <c r="I53" s="192"/>
      <c r="J53" s="203"/>
      <c r="K53" s="125"/>
    </row>
    <row r="54" spans="1:11" ht="14.25">
      <c r="A54" s="191"/>
      <c r="B54" s="192"/>
      <c r="C54" s="193"/>
      <c r="D54" s="193"/>
      <c r="E54" s="193"/>
      <c r="F54" s="192"/>
      <c r="G54" s="192"/>
      <c r="H54" s="194"/>
      <c r="I54" s="192"/>
      <c r="J54" s="203"/>
      <c r="K54" s="125"/>
    </row>
    <row r="55" spans="1:11" ht="14.25">
      <c r="A55" s="191"/>
      <c r="B55" s="192"/>
      <c r="C55" s="193"/>
      <c r="D55" s="193"/>
      <c r="E55" s="193"/>
      <c r="F55" s="192"/>
      <c r="G55" s="192"/>
      <c r="H55" s="194"/>
      <c r="I55" s="192"/>
      <c r="J55" s="203"/>
      <c r="K55" s="125"/>
    </row>
    <row r="56" spans="1:11" ht="14.25">
      <c r="A56" s="191"/>
      <c r="B56" s="192"/>
      <c r="C56" s="193"/>
      <c r="D56" s="193"/>
      <c r="E56" s="193"/>
      <c r="F56" s="192"/>
      <c r="G56" s="192"/>
      <c r="H56" s="194"/>
      <c r="I56" s="192"/>
      <c r="J56" s="203"/>
      <c r="K56" s="125"/>
    </row>
    <row r="57" spans="1:11" ht="14.25">
      <c r="A57" s="191"/>
      <c r="B57" s="192"/>
      <c r="C57" s="193"/>
      <c r="D57" s="193"/>
      <c r="E57" s="193"/>
      <c r="F57" s="192"/>
      <c r="G57" s="192"/>
      <c r="H57" s="194"/>
      <c r="I57" s="192"/>
      <c r="J57" s="203"/>
      <c r="K57" s="125"/>
    </row>
    <row r="58" spans="1:11" ht="14.25">
      <c r="A58" s="191"/>
      <c r="B58" s="195"/>
      <c r="C58" s="195"/>
      <c r="D58" s="195"/>
      <c r="E58" s="195"/>
      <c r="F58" s="196"/>
      <c r="G58" s="196"/>
      <c r="H58" s="196"/>
      <c r="I58" s="196"/>
      <c r="J58" s="197"/>
      <c r="K58" s="125"/>
    </row>
    <row r="59" spans="1:11" ht="14.25">
      <c r="A59" s="191"/>
      <c r="B59" s="126"/>
      <c r="C59" s="126"/>
      <c r="D59" s="126"/>
      <c r="E59" s="126"/>
      <c r="F59" s="123"/>
      <c r="G59" s="123"/>
      <c r="H59" s="123"/>
      <c r="I59" s="123"/>
      <c r="J59" s="167"/>
      <c r="K59" s="125"/>
    </row>
    <row r="60" spans="1:11" ht="14.25">
      <c r="A60" s="191"/>
      <c r="B60" s="126"/>
      <c r="C60" s="126"/>
      <c r="D60" s="126"/>
      <c r="E60" s="126"/>
      <c r="F60" s="123"/>
      <c r="G60" s="123"/>
      <c r="H60" s="123"/>
      <c r="I60" s="123"/>
      <c r="J60" s="167"/>
      <c r="K60" s="125"/>
    </row>
    <row r="61" spans="1:11" ht="14.25">
      <c r="A61" s="191"/>
      <c r="B61" s="126"/>
      <c r="C61" s="126"/>
      <c r="D61" s="126"/>
      <c r="E61" s="126"/>
      <c r="F61" s="123"/>
      <c r="G61" s="123"/>
      <c r="H61" s="123"/>
      <c r="I61" s="123"/>
      <c r="J61" s="167"/>
      <c r="K61" s="125"/>
    </row>
    <row r="62" spans="1:11" ht="14.25">
      <c r="A62" s="191"/>
      <c r="B62" s="126"/>
      <c r="C62" s="126"/>
      <c r="D62" s="126"/>
      <c r="E62" s="126"/>
      <c r="F62" s="123"/>
      <c r="G62" s="123"/>
      <c r="H62" s="123"/>
      <c r="I62" s="123"/>
      <c r="J62" s="167"/>
      <c r="K62" s="125"/>
    </row>
    <row r="63" spans="1:11" ht="14.25">
      <c r="A63" s="191"/>
      <c r="B63" s="126"/>
      <c r="C63" s="126"/>
      <c r="D63" s="126"/>
      <c r="E63" s="126"/>
      <c r="F63" s="123"/>
      <c r="G63" s="123"/>
      <c r="H63" s="123"/>
      <c r="I63" s="123"/>
      <c r="J63" s="167"/>
      <c r="K63" s="125"/>
    </row>
    <row r="64" spans="1:10" ht="14.25">
      <c r="A64" s="62" t="s">
        <v>2</v>
      </c>
      <c r="C64" s="62"/>
      <c r="D64" s="62"/>
      <c r="E64" s="7"/>
      <c r="G64" s="1"/>
      <c r="J64" s="60">
        <f>SUM(J14:J63)</f>
        <v>850</v>
      </c>
    </row>
    <row r="66" spans="2:9" ht="14.25">
      <c r="B66" s="7"/>
      <c r="C66" s="7"/>
      <c r="D66" s="7"/>
      <c r="E66" s="7"/>
      <c r="G66" s="1"/>
      <c r="H66"/>
      <c r="I66"/>
    </row>
    <row r="67" spans="1:10" ht="15" customHeight="1">
      <c r="A67" s="984" t="s">
        <v>12</v>
      </c>
      <c r="B67" s="984"/>
      <c r="C67" s="984"/>
      <c r="D67" s="984"/>
      <c r="E67" s="984"/>
      <c r="F67" s="984"/>
      <c r="G67" s="984"/>
      <c r="H67" s="984"/>
      <c r="I67" s="984"/>
      <c r="J67" s="984"/>
    </row>
  </sheetData>
  <sheetProtection/>
  <mergeCells count="10">
    <mergeCell ref="A67:J67"/>
    <mergeCell ref="A7:J7"/>
    <mergeCell ref="A11:J11"/>
    <mergeCell ref="A4:J4"/>
    <mergeCell ref="A5:J5"/>
    <mergeCell ref="A2:J2"/>
    <mergeCell ref="A6:J6"/>
    <mergeCell ref="A9:J9"/>
    <mergeCell ref="A10:J10"/>
    <mergeCell ref="A8:J8"/>
  </mergeCells>
  <hyperlinks>
    <hyperlink ref="G14" r:id="rId1" display="https://www.madr.ro/docs/cercetare/2019/formular-7-castigatori-necastigatori-ader2022.pdf"/>
    <hyperlink ref="G15" r:id="rId2" display="https://www.madr.ro/docs/cercetare/2019/formular-7-castigatori-necastigatori-ader2022.pdf"/>
    <hyperlink ref="G16" r:id="rId3" display="http://www.cnfis.ro/wp-content/uploads/2019/04/Rezultate_finale-FDI2019-lista_proiecte_domenii_site.pdf"/>
    <hyperlink ref="G18"/>
    <hyperlink ref="G19" r:id="rId4" display="http://www.cnfis.ro/wp-content/uploads/2019/04/Rezultate_finale-FDI2019-lista_proiecte_domenii_site.pdf"/>
  </hyperlinks>
  <printOptions/>
  <pageMargins left="0.36" right="0.17" top="0.19" bottom="0" header="0" footer="0"/>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2:T63"/>
  <sheetViews>
    <sheetView zoomScalePageLayoutView="0" workbookViewId="0" topLeftCell="A12">
      <selection activeCell="R13" sqref="R13"/>
    </sheetView>
  </sheetViews>
  <sheetFormatPr defaultColWidth="8.7109375" defaultRowHeight="15"/>
  <cols>
    <col min="1" max="1" width="12.7109375" style="2" customWidth="1"/>
    <col min="2" max="2" width="12.7109375" style="7" customWidth="1"/>
    <col min="3" max="3" width="7.7109375" style="7" customWidth="1"/>
    <col min="4" max="4" width="10.00390625" style="7" customWidth="1"/>
    <col min="5" max="6" width="5.7109375" style="7" bestFit="1" customWidth="1"/>
    <col min="7" max="7" width="6.421875" style="1" customWidth="1"/>
    <col min="8" max="8" width="9.140625" style="1" customWidth="1"/>
    <col min="9" max="9" width="9.7109375" style="1" customWidth="1"/>
    <col min="10" max="10" width="25.57421875" style="1" customWidth="1"/>
    <col min="11" max="11" width="10.140625" style="1" customWidth="1"/>
    <col min="12" max="12" width="6.140625" style="1" customWidth="1"/>
    <col min="13" max="13" width="11.421875" style="1" customWidth="1"/>
    <col min="14" max="14" width="7.421875" style="1" customWidth="1"/>
    <col min="15" max="15" width="6.7109375" style="1" customWidth="1"/>
    <col min="16" max="16" width="6.421875" style="1" customWidth="1"/>
    <col min="17" max="17" width="21.140625" style="1" customWidth="1"/>
    <col min="18" max="20" width="9.140625" style="1" customWidth="1"/>
  </cols>
  <sheetData>
    <row r="2" spans="1:20" s="4" customFormat="1" ht="15">
      <c r="A2" s="934" t="s">
        <v>154</v>
      </c>
      <c r="B2" s="935"/>
      <c r="C2" s="935"/>
      <c r="D2" s="935"/>
      <c r="E2" s="935"/>
      <c r="F2" s="935"/>
      <c r="G2" s="935"/>
      <c r="H2" s="935"/>
      <c r="I2" s="935"/>
      <c r="J2" s="935"/>
      <c r="K2" s="935"/>
      <c r="L2" s="935"/>
      <c r="M2" s="935"/>
      <c r="N2" s="935"/>
      <c r="O2" s="935"/>
      <c r="P2" s="936"/>
      <c r="Q2" s="3"/>
      <c r="R2" s="3"/>
      <c r="S2" s="3"/>
      <c r="T2" s="3"/>
    </row>
    <row r="3" spans="8:20" s="4" customFormat="1" ht="14.25">
      <c r="H3" s="3"/>
      <c r="Q3" s="3"/>
      <c r="R3" s="3"/>
      <c r="S3" s="3"/>
      <c r="T3" s="3"/>
    </row>
    <row r="4" spans="1:20" s="4" customFormat="1" ht="44.25" customHeight="1">
      <c r="A4" s="937" t="s">
        <v>208</v>
      </c>
      <c r="B4" s="937"/>
      <c r="C4" s="937"/>
      <c r="D4" s="937"/>
      <c r="E4" s="937"/>
      <c r="F4" s="937"/>
      <c r="G4" s="937"/>
      <c r="H4" s="937"/>
      <c r="I4" s="937"/>
      <c r="J4" s="937"/>
      <c r="K4" s="937"/>
      <c r="L4" s="937"/>
      <c r="M4" s="937"/>
      <c r="N4" s="937"/>
      <c r="O4" s="937"/>
      <c r="P4" s="937"/>
      <c r="Q4" s="3"/>
      <c r="R4" s="3"/>
      <c r="S4" s="3"/>
      <c r="T4" s="3"/>
    </row>
    <row r="5" spans="1:20" s="4" customFormat="1" ht="15" customHeight="1">
      <c r="A5" s="937" t="s">
        <v>26</v>
      </c>
      <c r="B5" s="937"/>
      <c r="C5" s="937"/>
      <c r="D5" s="937"/>
      <c r="E5" s="937"/>
      <c r="F5" s="937"/>
      <c r="G5" s="937"/>
      <c r="H5" s="937"/>
      <c r="I5" s="937"/>
      <c r="J5" s="937"/>
      <c r="K5" s="937"/>
      <c r="L5" s="937"/>
      <c r="M5" s="937"/>
      <c r="N5" s="937"/>
      <c r="O5" s="937"/>
      <c r="P5" s="937"/>
      <c r="Q5" s="3"/>
      <c r="R5" s="3"/>
      <c r="S5" s="3"/>
      <c r="T5" s="3"/>
    </row>
    <row r="6" spans="1:20" s="4" customFormat="1" ht="27.75" customHeight="1">
      <c r="A6" s="939" t="s">
        <v>59</v>
      </c>
      <c r="B6" s="942"/>
      <c r="C6" s="942"/>
      <c r="D6" s="942"/>
      <c r="E6" s="942"/>
      <c r="F6" s="942"/>
      <c r="G6" s="942"/>
      <c r="H6" s="942"/>
      <c r="I6" s="942"/>
      <c r="J6" s="942"/>
      <c r="K6" s="942"/>
      <c r="L6" s="942"/>
      <c r="M6" s="942"/>
      <c r="N6" s="942"/>
      <c r="O6" s="942"/>
      <c r="P6" s="943"/>
      <c r="Q6" s="3"/>
      <c r="R6" s="3"/>
      <c r="S6" s="3"/>
      <c r="T6" s="3"/>
    </row>
    <row r="7" spans="1:20" s="4" customFormat="1" ht="14.25">
      <c r="A7" s="939" t="s">
        <v>53</v>
      </c>
      <c r="B7" s="940"/>
      <c r="C7" s="940"/>
      <c r="D7" s="940"/>
      <c r="E7" s="940"/>
      <c r="F7" s="940"/>
      <c r="G7" s="940"/>
      <c r="H7" s="940"/>
      <c r="I7" s="940"/>
      <c r="J7" s="940"/>
      <c r="K7" s="940"/>
      <c r="L7" s="940"/>
      <c r="M7" s="940"/>
      <c r="N7" s="940"/>
      <c r="O7" s="940"/>
      <c r="P7" s="941"/>
      <c r="Q7" s="3"/>
      <c r="R7" s="3"/>
      <c r="S7" s="3"/>
      <c r="T7" s="3"/>
    </row>
    <row r="8" spans="1:20" s="4" customFormat="1" ht="92.25" customHeight="1">
      <c r="A8" s="938" t="s">
        <v>151</v>
      </c>
      <c r="B8" s="938"/>
      <c r="C8" s="938"/>
      <c r="D8" s="938"/>
      <c r="E8" s="938"/>
      <c r="F8" s="938"/>
      <c r="G8" s="938"/>
      <c r="H8" s="938"/>
      <c r="I8" s="938"/>
      <c r="J8" s="938"/>
      <c r="K8" s="938"/>
      <c r="L8" s="938"/>
      <c r="M8" s="938"/>
      <c r="N8" s="938"/>
      <c r="O8" s="938"/>
      <c r="P8" s="938"/>
      <c r="Q8" s="3"/>
      <c r="R8" s="3"/>
      <c r="S8" s="3"/>
      <c r="T8" s="3"/>
    </row>
    <row r="9" spans="1:20" s="4" customFormat="1" ht="14.25">
      <c r="A9" s="5"/>
      <c r="B9" s="6"/>
      <c r="C9" s="6"/>
      <c r="D9" s="6"/>
      <c r="E9" s="6"/>
      <c r="F9" s="6"/>
      <c r="G9" s="5"/>
      <c r="I9" s="5"/>
      <c r="J9" s="5"/>
      <c r="K9" s="5"/>
      <c r="L9" s="5"/>
      <c r="M9" s="5"/>
      <c r="N9" s="5"/>
      <c r="O9" s="5"/>
      <c r="P9" s="5"/>
      <c r="Q9" s="3"/>
      <c r="R9" s="3"/>
      <c r="S9" s="3"/>
      <c r="T9" s="3"/>
    </row>
    <row r="10" spans="1:20" s="26" customFormat="1" ht="82.5">
      <c r="A10" s="47" t="s">
        <v>0</v>
      </c>
      <c r="B10" s="47" t="s">
        <v>51</v>
      </c>
      <c r="C10" s="47" t="s">
        <v>58</v>
      </c>
      <c r="D10" s="56" t="s">
        <v>5</v>
      </c>
      <c r="E10" s="56" t="s">
        <v>56</v>
      </c>
      <c r="F10" s="56" t="s">
        <v>57</v>
      </c>
      <c r="G10" s="47" t="s">
        <v>201</v>
      </c>
      <c r="H10" s="56" t="s">
        <v>14</v>
      </c>
      <c r="I10" s="56" t="s">
        <v>11</v>
      </c>
      <c r="J10" s="56" t="s">
        <v>199</v>
      </c>
      <c r="K10" s="56" t="s">
        <v>15</v>
      </c>
      <c r="L10" s="56" t="s">
        <v>16</v>
      </c>
      <c r="M10" s="56" t="s">
        <v>153</v>
      </c>
      <c r="N10" s="56" t="s">
        <v>200</v>
      </c>
      <c r="O10" s="47" t="s">
        <v>52</v>
      </c>
      <c r="P10" s="47" t="s">
        <v>7</v>
      </c>
      <c r="Q10" s="115" t="s">
        <v>191</v>
      </c>
      <c r="R10" s="25"/>
      <c r="S10" s="25"/>
      <c r="T10" s="25"/>
    </row>
    <row r="11" spans="1:17" ht="102">
      <c r="A11" s="480" t="s">
        <v>1215</v>
      </c>
      <c r="B11" s="480" t="s">
        <v>1216</v>
      </c>
      <c r="C11" s="481" t="s">
        <v>227</v>
      </c>
      <c r="D11" s="482" t="s">
        <v>1217</v>
      </c>
      <c r="E11" s="481">
        <v>137</v>
      </c>
      <c r="F11" s="483" t="s">
        <v>1218</v>
      </c>
      <c r="G11" s="484" t="s">
        <v>1219</v>
      </c>
      <c r="H11" s="429" t="s">
        <v>737</v>
      </c>
      <c r="I11" s="485" t="s">
        <v>1220</v>
      </c>
      <c r="J11" s="361"/>
      <c r="K11" s="486" t="s">
        <v>1221</v>
      </c>
      <c r="L11" s="359">
        <v>2019</v>
      </c>
      <c r="M11" s="359" t="s">
        <v>1222</v>
      </c>
      <c r="N11" s="359">
        <v>2.72</v>
      </c>
      <c r="O11" s="487">
        <v>1000</v>
      </c>
      <c r="P11" s="488">
        <v>250</v>
      </c>
      <c r="Q11" s="125" t="s">
        <v>1223</v>
      </c>
    </row>
    <row r="12" spans="1:17" ht="110.25">
      <c r="A12" s="218" t="s">
        <v>1561</v>
      </c>
      <c r="B12" s="218" t="s">
        <v>1562</v>
      </c>
      <c r="C12" s="218" t="s">
        <v>227</v>
      </c>
      <c r="D12" s="218" t="s">
        <v>1563</v>
      </c>
      <c r="E12" s="218">
        <v>71</v>
      </c>
      <c r="F12" s="218">
        <v>3</v>
      </c>
      <c r="G12" s="218" t="s">
        <v>1564</v>
      </c>
      <c r="H12" s="258" t="s">
        <v>1565</v>
      </c>
      <c r="I12" s="221"/>
      <c r="J12" s="681">
        <v>483343000009</v>
      </c>
      <c r="K12" s="223" t="s">
        <v>1566</v>
      </c>
      <c r="L12" s="209">
        <v>2019</v>
      </c>
      <c r="M12" s="209" t="s">
        <v>1567</v>
      </c>
      <c r="N12" s="209">
        <v>1.94</v>
      </c>
      <c r="O12" s="225">
        <v>1000</v>
      </c>
      <c r="P12" s="211">
        <v>500</v>
      </c>
      <c r="Q12" s="125" t="s">
        <v>1575</v>
      </c>
    </row>
    <row r="13" spans="1:17" ht="207">
      <c r="A13" s="208" t="s">
        <v>1568</v>
      </c>
      <c r="B13" s="208" t="s">
        <v>1569</v>
      </c>
      <c r="C13" s="218" t="s">
        <v>227</v>
      </c>
      <c r="D13" s="208" t="s">
        <v>1570</v>
      </c>
      <c r="E13" s="213">
        <v>9</v>
      </c>
      <c r="F13" s="213">
        <v>10</v>
      </c>
      <c r="G13" s="213" t="s">
        <v>1571</v>
      </c>
      <c r="H13" s="258" t="s">
        <v>1572</v>
      </c>
      <c r="I13" s="208" t="s">
        <v>1573</v>
      </c>
      <c r="J13" s="682">
        <v>498263900014</v>
      </c>
      <c r="K13" s="683" t="s">
        <v>1574</v>
      </c>
      <c r="L13" s="209">
        <v>2019</v>
      </c>
      <c r="M13" s="209" t="s">
        <v>1567</v>
      </c>
      <c r="N13" s="209">
        <v>2.33</v>
      </c>
      <c r="O13" s="225">
        <v>1000</v>
      </c>
      <c r="P13" s="211">
        <v>333.33</v>
      </c>
      <c r="Q13" s="125" t="s">
        <v>1575</v>
      </c>
    </row>
    <row r="14" spans="1:17" ht="14.25">
      <c r="A14" s="116"/>
      <c r="B14" s="116"/>
      <c r="C14" s="117"/>
      <c r="D14" s="116"/>
      <c r="E14" s="118"/>
      <c r="F14" s="119"/>
      <c r="G14" s="117"/>
      <c r="H14" s="120"/>
      <c r="I14" s="121"/>
      <c r="J14" s="121"/>
      <c r="K14" s="122"/>
      <c r="L14" s="123"/>
      <c r="M14" s="123"/>
      <c r="N14" s="123"/>
      <c r="O14" s="124"/>
      <c r="P14" s="125"/>
      <c r="Q14" s="125"/>
    </row>
    <row r="15" spans="1:17" ht="14.25">
      <c r="A15" s="116"/>
      <c r="B15" s="116"/>
      <c r="C15" s="117"/>
      <c r="D15" s="116"/>
      <c r="E15" s="118"/>
      <c r="F15" s="119"/>
      <c r="G15" s="117"/>
      <c r="H15" s="120"/>
      <c r="I15" s="121"/>
      <c r="J15" s="121"/>
      <c r="K15" s="122"/>
      <c r="L15" s="123"/>
      <c r="M15" s="123"/>
      <c r="N15" s="123"/>
      <c r="O15" s="124"/>
      <c r="P15" s="125"/>
      <c r="Q15" s="125"/>
    </row>
    <row r="16" spans="1:17" ht="14.25">
      <c r="A16" s="116"/>
      <c r="B16" s="116"/>
      <c r="C16" s="117"/>
      <c r="D16" s="116"/>
      <c r="E16" s="118"/>
      <c r="F16" s="119"/>
      <c r="G16" s="117"/>
      <c r="H16" s="120"/>
      <c r="I16" s="121"/>
      <c r="J16" s="121"/>
      <c r="K16" s="122"/>
      <c r="L16" s="123"/>
      <c r="M16" s="123"/>
      <c r="N16" s="123"/>
      <c r="O16" s="124"/>
      <c r="P16" s="125"/>
      <c r="Q16" s="125"/>
    </row>
    <row r="17" spans="1:17" ht="14.25">
      <c r="A17" s="116"/>
      <c r="B17" s="116"/>
      <c r="C17" s="117"/>
      <c r="D17" s="116"/>
      <c r="E17" s="118"/>
      <c r="F17" s="119"/>
      <c r="G17" s="117"/>
      <c r="H17" s="120"/>
      <c r="I17" s="121"/>
      <c r="J17" s="121"/>
      <c r="K17" s="122"/>
      <c r="L17" s="123"/>
      <c r="M17" s="123"/>
      <c r="N17" s="123"/>
      <c r="O17" s="124"/>
      <c r="P17" s="125"/>
      <c r="Q17" s="125"/>
    </row>
    <row r="18" spans="1:17" ht="14.25">
      <c r="A18" s="116"/>
      <c r="B18" s="116"/>
      <c r="C18" s="117"/>
      <c r="D18" s="116"/>
      <c r="E18" s="118"/>
      <c r="F18" s="119"/>
      <c r="G18" s="117"/>
      <c r="H18" s="120"/>
      <c r="I18" s="121"/>
      <c r="J18" s="121"/>
      <c r="K18" s="122"/>
      <c r="L18" s="123"/>
      <c r="M18" s="123"/>
      <c r="N18" s="123"/>
      <c r="O18" s="124"/>
      <c r="P18" s="125"/>
      <c r="Q18" s="125"/>
    </row>
    <row r="19" spans="1:17" ht="14.25">
      <c r="A19" s="116"/>
      <c r="B19" s="116"/>
      <c r="C19" s="117"/>
      <c r="D19" s="116"/>
      <c r="E19" s="118"/>
      <c r="F19" s="119"/>
      <c r="G19" s="117"/>
      <c r="H19" s="120"/>
      <c r="I19" s="121"/>
      <c r="J19" s="121"/>
      <c r="K19" s="122"/>
      <c r="L19" s="123"/>
      <c r="M19" s="123"/>
      <c r="N19" s="123"/>
      <c r="O19" s="124"/>
      <c r="P19" s="125"/>
      <c r="Q19" s="125"/>
    </row>
    <row r="20" spans="1:17" ht="14.25">
      <c r="A20" s="116"/>
      <c r="B20" s="116"/>
      <c r="C20" s="117"/>
      <c r="D20" s="116"/>
      <c r="E20" s="118"/>
      <c r="F20" s="119"/>
      <c r="G20" s="117"/>
      <c r="H20" s="120"/>
      <c r="I20" s="121"/>
      <c r="J20" s="121"/>
      <c r="K20" s="122"/>
      <c r="L20" s="123"/>
      <c r="M20" s="123"/>
      <c r="N20" s="123"/>
      <c r="O20" s="124"/>
      <c r="P20" s="125"/>
      <c r="Q20" s="125"/>
    </row>
    <row r="21" spans="1:17" ht="14.25">
      <c r="A21" s="116"/>
      <c r="B21" s="116"/>
      <c r="C21" s="117"/>
      <c r="D21" s="116"/>
      <c r="E21" s="118"/>
      <c r="F21" s="119"/>
      <c r="G21" s="117"/>
      <c r="H21" s="120"/>
      <c r="I21" s="121"/>
      <c r="J21" s="121"/>
      <c r="K21" s="122"/>
      <c r="L21" s="123"/>
      <c r="M21" s="123"/>
      <c r="N21" s="123"/>
      <c r="O21" s="124"/>
      <c r="P21" s="125"/>
      <c r="Q21" s="125"/>
    </row>
    <row r="22" spans="1:17" ht="14.25">
      <c r="A22" s="116"/>
      <c r="B22" s="116"/>
      <c r="C22" s="117"/>
      <c r="D22" s="116"/>
      <c r="E22" s="118"/>
      <c r="F22" s="119"/>
      <c r="G22" s="117"/>
      <c r="H22" s="120"/>
      <c r="I22" s="121"/>
      <c r="J22" s="121"/>
      <c r="K22" s="122"/>
      <c r="L22" s="123"/>
      <c r="M22" s="123"/>
      <c r="N22" s="123"/>
      <c r="O22" s="124"/>
      <c r="P22" s="125"/>
      <c r="Q22" s="125"/>
    </row>
    <row r="23" spans="1:17" ht="14.25">
      <c r="A23" s="116"/>
      <c r="B23" s="116"/>
      <c r="C23" s="117"/>
      <c r="D23" s="116"/>
      <c r="E23" s="118"/>
      <c r="F23" s="119"/>
      <c r="G23" s="117"/>
      <c r="H23" s="120"/>
      <c r="I23" s="121"/>
      <c r="J23" s="121"/>
      <c r="K23" s="122"/>
      <c r="L23" s="123"/>
      <c r="M23" s="123"/>
      <c r="N23" s="123"/>
      <c r="O23" s="124"/>
      <c r="P23" s="125"/>
      <c r="Q23" s="125"/>
    </row>
    <row r="24" spans="1:17" ht="14.25">
      <c r="A24" s="116"/>
      <c r="B24" s="116"/>
      <c r="C24" s="117"/>
      <c r="D24" s="116"/>
      <c r="E24" s="118"/>
      <c r="F24" s="119"/>
      <c r="G24" s="117"/>
      <c r="H24" s="120"/>
      <c r="I24" s="121"/>
      <c r="J24" s="121"/>
      <c r="K24" s="122"/>
      <c r="L24" s="123"/>
      <c r="M24" s="123"/>
      <c r="N24" s="123"/>
      <c r="O24" s="124"/>
      <c r="P24" s="125"/>
      <c r="Q24" s="125"/>
    </row>
    <row r="25" spans="1:17" ht="14.25">
      <c r="A25" s="116"/>
      <c r="B25" s="116"/>
      <c r="C25" s="117"/>
      <c r="D25" s="116"/>
      <c r="E25" s="118"/>
      <c r="F25" s="119"/>
      <c r="G25" s="117"/>
      <c r="H25" s="120"/>
      <c r="I25" s="121"/>
      <c r="J25" s="121"/>
      <c r="K25" s="122"/>
      <c r="L25" s="123"/>
      <c r="M25" s="123"/>
      <c r="N25" s="123"/>
      <c r="O25" s="124"/>
      <c r="P25" s="125"/>
      <c r="Q25" s="125"/>
    </row>
    <row r="26" spans="1:17" ht="14.25">
      <c r="A26" s="116"/>
      <c r="B26" s="116"/>
      <c r="C26" s="117"/>
      <c r="D26" s="116"/>
      <c r="E26" s="118"/>
      <c r="F26" s="119"/>
      <c r="G26" s="117"/>
      <c r="H26" s="120"/>
      <c r="I26" s="121"/>
      <c r="J26" s="121"/>
      <c r="K26" s="122"/>
      <c r="L26" s="123"/>
      <c r="M26" s="123"/>
      <c r="N26" s="123"/>
      <c r="O26" s="124"/>
      <c r="P26" s="125"/>
      <c r="Q26" s="125"/>
    </row>
    <row r="27" spans="1:17" ht="14.25">
      <c r="A27" s="116"/>
      <c r="B27" s="116"/>
      <c r="C27" s="117"/>
      <c r="D27" s="116"/>
      <c r="E27" s="118"/>
      <c r="F27" s="119"/>
      <c r="G27" s="117"/>
      <c r="H27" s="120"/>
      <c r="I27" s="121"/>
      <c r="J27" s="121"/>
      <c r="K27" s="122"/>
      <c r="L27" s="123"/>
      <c r="M27" s="123"/>
      <c r="N27" s="123"/>
      <c r="O27" s="124"/>
      <c r="P27" s="125"/>
      <c r="Q27" s="125"/>
    </row>
    <row r="28" spans="1:17" ht="14.25">
      <c r="A28" s="116"/>
      <c r="B28" s="116"/>
      <c r="C28" s="117"/>
      <c r="D28" s="116"/>
      <c r="E28" s="118"/>
      <c r="F28" s="119"/>
      <c r="G28" s="117"/>
      <c r="H28" s="120"/>
      <c r="I28" s="121"/>
      <c r="J28" s="121"/>
      <c r="K28" s="122"/>
      <c r="L28" s="123"/>
      <c r="M28" s="123"/>
      <c r="N28" s="123"/>
      <c r="O28" s="124"/>
      <c r="P28" s="125"/>
      <c r="Q28" s="125"/>
    </row>
    <row r="29" spans="1:17" ht="14.25">
      <c r="A29" s="116"/>
      <c r="B29" s="116"/>
      <c r="C29" s="117"/>
      <c r="D29" s="116"/>
      <c r="E29" s="118"/>
      <c r="F29" s="119"/>
      <c r="G29" s="117"/>
      <c r="H29" s="120"/>
      <c r="I29" s="121"/>
      <c r="J29" s="121"/>
      <c r="K29" s="122"/>
      <c r="L29" s="123"/>
      <c r="M29" s="123"/>
      <c r="N29" s="123"/>
      <c r="O29" s="124"/>
      <c r="P29" s="125"/>
      <c r="Q29" s="125"/>
    </row>
    <row r="30" spans="1:17" ht="14.25">
      <c r="A30" s="116"/>
      <c r="B30" s="116"/>
      <c r="C30" s="117"/>
      <c r="D30" s="116"/>
      <c r="E30" s="118"/>
      <c r="F30" s="119"/>
      <c r="G30" s="117"/>
      <c r="H30" s="120"/>
      <c r="I30" s="121"/>
      <c r="J30" s="121"/>
      <c r="K30" s="122"/>
      <c r="L30" s="123"/>
      <c r="M30" s="123"/>
      <c r="N30" s="123"/>
      <c r="O30" s="124"/>
      <c r="P30" s="125"/>
      <c r="Q30" s="125"/>
    </row>
    <row r="31" spans="1:17" ht="14.25">
      <c r="A31" s="116"/>
      <c r="B31" s="116"/>
      <c r="C31" s="117"/>
      <c r="D31" s="116"/>
      <c r="E31" s="118"/>
      <c r="F31" s="119"/>
      <c r="G31" s="117"/>
      <c r="H31" s="120"/>
      <c r="I31" s="121"/>
      <c r="J31" s="121"/>
      <c r="K31" s="122"/>
      <c r="L31" s="123"/>
      <c r="M31" s="123"/>
      <c r="N31" s="123"/>
      <c r="O31" s="124"/>
      <c r="P31" s="125"/>
      <c r="Q31" s="125"/>
    </row>
    <row r="32" spans="1:17" ht="14.25">
      <c r="A32" s="116"/>
      <c r="B32" s="116"/>
      <c r="C32" s="117"/>
      <c r="D32" s="116"/>
      <c r="E32" s="118"/>
      <c r="F32" s="119"/>
      <c r="G32" s="117"/>
      <c r="H32" s="120"/>
      <c r="I32" s="121"/>
      <c r="J32" s="121"/>
      <c r="K32" s="122"/>
      <c r="L32" s="123"/>
      <c r="M32" s="123"/>
      <c r="N32" s="123"/>
      <c r="O32" s="124"/>
      <c r="P32" s="125"/>
      <c r="Q32" s="125"/>
    </row>
    <row r="33" spans="1:17" ht="14.25">
      <c r="A33" s="116"/>
      <c r="B33" s="116"/>
      <c r="C33" s="117"/>
      <c r="D33" s="116"/>
      <c r="E33" s="118"/>
      <c r="F33" s="119"/>
      <c r="G33" s="117"/>
      <c r="H33" s="120"/>
      <c r="I33" s="121"/>
      <c r="J33" s="121"/>
      <c r="K33" s="122"/>
      <c r="L33" s="123"/>
      <c r="M33" s="123"/>
      <c r="N33" s="123"/>
      <c r="O33" s="124"/>
      <c r="P33" s="125"/>
      <c r="Q33" s="125"/>
    </row>
    <row r="34" spans="1:17" ht="14.25">
      <c r="A34" s="116"/>
      <c r="B34" s="116"/>
      <c r="C34" s="117"/>
      <c r="D34" s="116"/>
      <c r="E34" s="118"/>
      <c r="F34" s="119"/>
      <c r="G34" s="117"/>
      <c r="H34" s="120"/>
      <c r="I34" s="121"/>
      <c r="J34" s="121"/>
      <c r="K34" s="122"/>
      <c r="L34" s="123"/>
      <c r="M34" s="123"/>
      <c r="N34" s="123"/>
      <c r="O34" s="124"/>
      <c r="P34" s="125"/>
      <c r="Q34" s="125"/>
    </row>
    <row r="35" spans="1:17" ht="14.25">
      <c r="A35" s="116"/>
      <c r="B35" s="116"/>
      <c r="C35" s="117"/>
      <c r="D35" s="116"/>
      <c r="E35" s="118"/>
      <c r="F35" s="119"/>
      <c r="G35" s="117"/>
      <c r="H35" s="120"/>
      <c r="I35" s="121"/>
      <c r="J35" s="121"/>
      <c r="K35" s="122"/>
      <c r="L35" s="123"/>
      <c r="M35" s="123"/>
      <c r="N35" s="123"/>
      <c r="O35" s="124"/>
      <c r="P35" s="125"/>
      <c r="Q35" s="125"/>
    </row>
    <row r="36" spans="1:17" ht="14.25">
      <c r="A36" s="116"/>
      <c r="B36" s="116"/>
      <c r="C36" s="117"/>
      <c r="D36" s="116"/>
      <c r="E36" s="118"/>
      <c r="F36" s="119"/>
      <c r="G36" s="117"/>
      <c r="H36" s="120"/>
      <c r="I36" s="121"/>
      <c r="J36" s="121"/>
      <c r="K36" s="122"/>
      <c r="L36" s="123"/>
      <c r="M36" s="123"/>
      <c r="N36" s="123"/>
      <c r="O36" s="124"/>
      <c r="P36" s="125"/>
      <c r="Q36" s="125"/>
    </row>
    <row r="37" spans="1:17" ht="14.25">
      <c r="A37" s="116"/>
      <c r="B37" s="116"/>
      <c r="C37" s="117"/>
      <c r="D37" s="116"/>
      <c r="E37" s="118"/>
      <c r="F37" s="119"/>
      <c r="G37" s="117"/>
      <c r="H37" s="120"/>
      <c r="I37" s="121"/>
      <c r="J37" s="121"/>
      <c r="K37" s="122"/>
      <c r="L37" s="123"/>
      <c r="M37" s="123"/>
      <c r="N37" s="123"/>
      <c r="O37" s="124"/>
      <c r="P37" s="125"/>
      <c r="Q37" s="125"/>
    </row>
    <row r="38" spans="1:17" ht="14.25">
      <c r="A38" s="116"/>
      <c r="B38" s="116"/>
      <c r="C38" s="117"/>
      <c r="D38" s="116"/>
      <c r="E38" s="118"/>
      <c r="F38" s="119"/>
      <c r="G38" s="117"/>
      <c r="H38" s="120"/>
      <c r="I38" s="121"/>
      <c r="J38" s="121"/>
      <c r="K38" s="122"/>
      <c r="L38" s="123"/>
      <c r="M38" s="123"/>
      <c r="N38" s="123"/>
      <c r="O38" s="124"/>
      <c r="P38" s="125"/>
      <c r="Q38" s="125"/>
    </row>
    <row r="39" spans="1:17" ht="14.25">
      <c r="A39" s="116"/>
      <c r="B39" s="116"/>
      <c r="C39" s="117"/>
      <c r="D39" s="116"/>
      <c r="E39" s="118"/>
      <c r="F39" s="119"/>
      <c r="G39" s="117"/>
      <c r="H39" s="120"/>
      <c r="I39" s="121"/>
      <c r="J39" s="121"/>
      <c r="K39" s="122"/>
      <c r="L39" s="123"/>
      <c r="M39" s="123"/>
      <c r="N39" s="123"/>
      <c r="O39" s="124"/>
      <c r="P39" s="125"/>
      <c r="Q39" s="125"/>
    </row>
    <row r="40" spans="1:17" ht="14.25">
      <c r="A40" s="116"/>
      <c r="B40" s="116"/>
      <c r="C40" s="117"/>
      <c r="D40" s="116"/>
      <c r="E40" s="118"/>
      <c r="F40" s="119"/>
      <c r="G40" s="117"/>
      <c r="H40" s="120"/>
      <c r="I40" s="121"/>
      <c r="J40" s="121"/>
      <c r="K40" s="122"/>
      <c r="L40" s="123"/>
      <c r="M40" s="123"/>
      <c r="N40" s="123"/>
      <c r="O40" s="124"/>
      <c r="P40" s="125"/>
      <c r="Q40" s="125"/>
    </row>
    <row r="41" spans="1:17" ht="14.25">
      <c r="A41" s="116"/>
      <c r="B41" s="116"/>
      <c r="C41" s="117"/>
      <c r="D41" s="116"/>
      <c r="E41" s="118"/>
      <c r="F41" s="119"/>
      <c r="G41" s="117"/>
      <c r="H41" s="120"/>
      <c r="I41" s="121"/>
      <c r="J41" s="121"/>
      <c r="K41" s="122"/>
      <c r="L41" s="123"/>
      <c r="M41" s="123"/>
      <c r="N41" s="123"/>
      <c r="O41" s="124"/>
      <c r="P41" s="125"/>
      <c r="Q41" s="125"/>
    </row>
    <row r="42" spans="1:17" ht="14.25">
      <c r="A42" s="116"/>
      <c r="B42" s="116"/>
      <c r="C42" s="117"/>
      <c r="D42" s="116"/>
      <c r="E42" s="118"/>
      <c r="F42" s="119"/>
      <c r="G42" s="117"/>
      <c r="H42" s="120"/>
      <c r="I42" s="121"/>
      <c r="J42" s="121"/>
      <c r="K42" s="122"/>
      <c r="L42" s="123"/>
      <c r="M42" s="123"/>
      <c r="N42" s="123"/>
      <c r="O42" s="124"/>
      <c r="P42" s="125"/>
      <c r="Q42" s="125"/>
    </row>
    <row r="43" spans="1:17" ht="14.25">
      <c r="A43" s="116"/>
      <c r="B43" s="116"/>
      <c r="C43" s="117"/>
      <c r="D43" s="116"/>
      <c r="E43" s="118"/>
      <c r="F43" s="119"/>
      <c r="G43" s="117"/>
      <c r="H43" s="120"/>
      <c r="I43" s="121"/>
      <c r="J43" s="121"/>
      <c r="K43" s="122"/>
      <c r="L43" s="123"/>
      <c r="M43" s="123"/>
      <c r="N43" s="123"/>
      <c r="O43" s="124"/>
      <c r="P43" s="125"/>
      <c r="Q43" s="125"/>
    </row>
    <row r="44" spans="1:17" ht="14.25">
      <c r="A44" s="116"/>
      <c r="B44" s="116"/>
      <c r="C44" s="117"/>
      <c r="D44" s="116"/>
      <c r="E44" s="118"/>
      <c r="F44" s="119"/>
      <c r="G44" s="117"/>
      <c r="H44" s="120"/>
      <c r="I44" s="121"/>
      <c r="J44" s="121"/>
      <c r="K44" s="122"/>
      <c r="L44" s="123"/>
      <c r="M44" s="123"/>
      <c r="N44" s="123"/>
      <c r="O44" s="124"/>
      <c r="P44" s="125"/>
      <c r="Q44" s="125"/>
    </row>
    <row r="45" spans="1:17" ht="14.25">
      <c r="A45" s="116"/>
      <c r="B45" s="116"/>
      <c r="C45" s="117"/>
      <c r="D45" s="116"/>
      <c r="E45" s="118"/>
      <c r="F45" s="119"/>
      <c r="G45" s="117"/>
      <c r="H45" s="120"/>
      <c r="I45" s="121"/>
      <c r="J45" s="121"/>
      <c r="K45" s="122"/>
      <c r="L45" s="123"/>
      <c r="M45" s="123"/>
      <c r="N45" s="123"/>
      <c r="O45" s="124"/>
      <c r="P45" s="125"/>
      <c r="Q45" s="125"/>
    </row>
    <row r="46" spans="1:17" ht="14.25">
      <c r="A46" s="116"/>
      <c r="B46" s="116"/>
      <c r="C46" s="117"/>
      <c r="D46" s="116"/>
      <c r="E46" s="118"/>
      <c r="F46" s="119"/>
      <c r="G46" s="117"/>
      <c r="H46" s="120"/>
      <c r="I46" s="121"/>
      <c r="J46" s="121"/>
      <c r="K46" s="122"/>
      <c r="L46" s="123"/>
      <c r="M46" s="123"/>
      <c r="N46" s="123"/>
      <c r="O46" s="124"/>
      <c r="P46" s="125"/>
      <c r="Q46" s="125"/>
    </row>
    <row r="47" spans="1:17" ht="14.25">
      <c r="A47" s="116"/>
      <c r="B47" s="116"/>
      <c r="C47" s="117"/>
      <c r="D47" s="116"/>
      <c r="E47" s="118"/>
      <c r="F47" s="119"/>
      <c r="G47" s="117"/>
      <c r="H47" s="120"/>
      <c r="I47" s="121"/>
      <c r="J47" s="121"/>
      <c r="K47" s="122"/>
      <c r="L47" s="123"/>
      <c r="M47" s="123"/>
      <c r="N47" s="123"/>
      <c r="O47" s="124"/>
      <c r="P47" s="125"/>
      <c r="Q47" s="125"/>
    </row>
    <row r="48" spans="1:17" ht="14.25">
      <c r="A48" s="116"/>
      <c r="B48" s="116"/>
      <c r="C48" s="117"/>
      <c r="D48" s="116"/>
      <c r="E48" s="118"/>
      <c r="F48" s="119"/>
      <c r="G48" s="117"/>
      <c r="H48" s="120"/>
      <c r="I48" s="121"/>
      <c r="J48" s="121"/>
      <c r="K48" s="122"/>
      <c r="L48" s="123"/>
      <c r="M48" s="123"/>
      <c r="N48" s="123"/>
      <c r="O48" s="124"/>
      <c r="P48" s="125"/>
      <c r="Q48" s="125"/>
    </row>
    <row r="49" spans="1:17" ht="14.25">
      <c r="A49" s="116"/>
      <c r="B49" s="116"/>
      <c r="C49" s="117"/>
      <c r="D49" s="116"/>
      <c r="E49" s="118"/>
      <c r="F49" s="119"/>
      <c r="G49" s="117"/>
      <c r="H49" s="120"/>
      <c r="I49" s="121"/>
      <c r="J49" s="121"/>
      <c r="K49" s="122"/>
      <c r="L49" s="123"/>
      <c r="M49" s="123"/>
      <c r="N49" s="123"/>
      <c r="O49" s="124"/>
      <c r="P49" s="125"/>
      <c r="Q49" s="125"/>
    </row>
    <row r="50" spans="1:17" ht="14.25">
      <c r="A50" s="116"/>
      <c r="B50" s="116"/>
      <c r="C50" s="117"/>
      <c r="D50" s="116"/>
      <c r="E50" s="118"/>
      <c r="F50" s="119"/>
      <c r="G50" s="117"/>
      <c r="H50" s="120"/>
      <c r="I50" s="121"/>
      <c r="J50" s="121"/>
      <c r="K50" s="122"/>
      <c r="L50" s="123"/>
      <c r="M50" s="123"/>
      <c r="N50" s="123"/>
      <c r="O50" s="124"/>
      <c r="P50" s="125"/>
      <c r="Q50" s="125"/>
    </row>
    <row r="51" spans="1:17" ht="14.25">
      <c r="A51" s="116"/>
      <c r="B51" s="116"/>
      <c r="C51" s="117"/>
      <c r="D51" s="116"/>
      <c r="E51" s="118"/>
      <c r="F51" s="119"/>
      <c r="G51" s="117"/>
      <c r="H51" s="120"/>
      <c r="I51" s="121"/>
      <c r="J51" s="121"/>
      <c r="K51" s="122"/>
      <c r="L51" s="123"/>
      <c r="M51" s="123"/>
      <c r="N51" s="123"/>
      <c r="O51" s="124"/>
      <c r="P51" s="125"/>
      <c r="Q51" s="125"/>
    </row>
    <row r="52" spans="1:17" ht="14.25">
      <c r="A52" s="116"/>
      <c r="B52" s="116"/>
      <c r="C52" s="117"/>
      <c r="D52" s="116"/>
      <c r="E52" s="118"/>
      <c r="F52" s="119"/>
      <c r="G52" s="117"/>
      <c r="H52" s="120"/>
      <c r="I52" s="121"/>
      <c r="J52" s="121"/>
      <c r="K52" s="122"/>
      <c r="L52" s="123"/>
      <c r="M52" s="123"/>
      <c r="N52" s="123"/>
      <c r="O52" s="124"/>
      <c r="P52" s="125"/>
      <c r="Q52" s="125"/>
    </row>
    <row r="53" spans="1:17" ht="14.25">
      <c r="A53" s="116"/>
      <c r="B53" s="116"/>
      <c r="C53" s="117"/>
      <c r="D53" s="116"/>
      <c r="E53" s="118"/>
      <c r="F53" s="119"/>
      <c r="G53" s="117"/>
      <c r="H53" s="120"/>
      <c r="I53" s="121"/>
      <c r="J53" s="121"/>
      <c r="K53" s="122"/>
      <c r="L53" s="123"/>
      <c r="M53" s="123"/>
      <c r="N53" s="123"/>
      <c r="O53" s="124"/>
      <c r="P53" s="125"/>
      <c r="Q53" s="125"/>
    </row>
    <row r="54" spans="1:17" ht="14.25">
      <c r="A54" s="116"/>
      <c r="B54" s="116"/>
      <c r="C54" s="117"/>
      <c r="D54" s="116"/>
      <c r="E54" s="117"/>
      <c r="F54" s="117"/>
      <c r="G54" s="117"/>
      <c r="H54" s="126"/>
      <c r="I54" s="116"/>
      <c r="J54" s="116"/>
      <c r="K54" s="127"/>
      <c r="L54" s="123"/>
      <c r="M54" s="123"/>
      <c r="N54" s="123"/>
      <c r="O54" s="128"/>
      <c r="P54" s="125"/>
      <c r="Q54" s="125"/>
    </row>
    <row r="55" spans="1:17" ht="14.25">
      <c r="A55" s="116"/>
      <c r="B55" s="116"/>
      <c r="C55" s="117"/>
      <c r="D55" s="116"/>
      <c r="E55" s="117"/>
      <c r="F55" s="117"/>
      <c r="G55" s="117"/>
      <c r="H55" s="126"/>
      <c r="I55" s="116"/>
      <c r="J55" s="116"/>
      <c r="K55" s="127"/>
      <c r="L55" s="123"/>
      <c r="M55" s="123"/>
      <c r="N55" s="123"/>
      <c r="O55" s="128"/>
      <c r="P55" s="125"/>
      <c r="Q55" s="125"/>
    </row>
    <row r="56" spans="1:17" ht="14.25">
      <c r="A56" s="116"/>
      <c r="B56" s="116"/>
      <c r="C56" s="117"/>
      <c r="D56" s="116"/>
      <c r="E56" s="117"/>
      <c r="F56" s="117"/>
      <c r="G56" s="117"/>
      <c r="H56" s="126"/>
      <c r="I56" s="116"/>
      <c r="J56" s="116"/>
      <c r="K56" s="127"/>
      <c r="L56" s="123"/>
      <c r="M56" s="123"/>
      <c r="N56" s="123"/>
      <c r="O56" s="128"/>
      <c r="P56" s="125"/>
      <c r="Q56" s="125"/>
    </row>
    <row r="57" spans="1:17" ht="14.25">
      <c r="A57" s="126"/>
      <c r="B57" s="123"/>
      <c r="C57" s="123"/>
      <c r="D57" s="123"/>
      <c r="E57" s="123"/>
      <c r="F57" s="123"/>
      <c r="G57" s="123"/>
      <c r="H57" s="126"/>
      <c r="I57" s="126"/>
      <c r="J57" s="126"/>
      <c r="K57" s="129"/>
      <c r="L57" s="123"/>
      <c r="M57" s="123"/>
      <c r="N57" s="123"/>
      <c r="O57" s="130"/>
      <c r="P57" s="125"/>
      <c r="Q57" s="125"/>
    </row>
    <row r="58" spans="1:17" ht="14.25">
      <c r="A58" s="126"/>
      <c r="B58" s="123"/>
      <c r="C58" s="123"/>
      <c r="D58" s="123"/>
      <c r="E58" s="123"/>
      <c r="F58" s="123"/>
      <c r="G58" s="123"/>
      <c r="H58" s="126"/>
      <c r="I58" s="126"/>
      <c r="J58" s="126"/>
      <c r="K58" s="129"/>
      <c r="L58" s="123"/>
      <c r="M58" s="123"/>
      <c r="N58" s="123"/>
      <c r="O58" s="128"/>
      <c r="P58" s="125"/>
      <c r="Q58" s="125"/>
    </row>
    <row r="59" spans="1:17" ht="14.25">
      <c r="A59" s="126"/>
      <c r="B59" s="123"/>
      <c r="C59" s="123"/>
      <c r="D59" s="123"/>
      <c r="E59" s="123"/>
      <c r="F59" s="123"/>
      <c r="G59" s="123"/>
      <c r="H59" s="126"/>
      <c r="I59" s="126"/>
      <c r="J59" s="126"/>
      <c r="K59" s="129"/>
      <c r="L59" s="123"/>
      <c r="M59" s="123"/>
      <c r="N59" s="123"/>
      <c r="O59" s="128"/>
      <c r="P59" s="125"/>
      <c r="Q59" s="125"/>
    </row>
    <row r="60" spans="1:17" ht="14.25">
      <c r="A60" s="126"/>
      <c r="B60" s="123"/>
      <c r="C60" s="123"/>
      <c r="D60" s="123"/>
      <c r="E60" s="123"/>
      <c r="F60" s="123"/>
      <c r="G60" s="123"/>
      <c r="H60" s="126"/>
      <c r="I60" s="126"/>
      <c r="J60" s="126"/>
      <c r="K60" s="129"/>
      <c r="L60" s="123"/>
      <c r="M60" s="123"/>
      <c r="N60" s="123"/>
      <c r="O60" s="128"/>
      <c r="P60" s="125"/>
      <c r="Q60" s="125"/>
    </row>
    <row r="61" spans="1:16" ht="14.25">
      <c r="A61" s="62" t="s">
        <v>2</v>
      </c>
      <c r="O61" s="3"/>
      <c r="P61" s="58">
        <f>SUM(P11:P60)</f>
        <v>1083.33</v>
      </c>
    </row>
    <row r="63" spans="1:16" ht="14.25">
      <c r="A63" s="933" t="s">
        <v>12</v>
      </c>
      <c r="B63" s="933"/>
      <c r="C63" s="933"/>
      <c r="D63" s="933"/>
      <c r="E63" s="933"/>
      <c r="F63" s="933"/>
      <c r="G63" s="933"/>
      <c r="H63" s="933"/>
      <c r="I63" s="933"/>
      <c r="J63" s="933"/>
      <c r="K63" s="933"/>
      <c r="L63" s="933"/>
      <c r="M63" s="933"/>
      <c r="N63" s="933"/>
      <c r="O63" s="933"/>
      <c r="P63" s="933"/>
    </row>
  </sheetData>
  <sheetProtection/>
  <mergeCells count="7">
    <mergeCell ref="A63:P63"/>
    <mergeCell ref="A2:P2"/>
    <mergeCell ref="A4:P4"/>
    <mergeCell ref="A5:P5"/>
    <mergeCell ref="A8:P8"/>
    <mergeCell ref="A7:P7"/>
    <mergeCell ref="A6:P6"/>
  </mergeCells>
  <hyperlinks>
    <hyperlink ref="H11" r:id="rId1" display="https://link.springer.com/article/10.1007/s00704-018-2594-2"/>
    <hyperlink ref="H12" r:id="rId2" display="http://www.rrp.infim.ro/2019/AN71507.pdf"/>
    <hyperlink ref="H13" r:id="rId3" display="https://www.mdpi.com/journal/coatings/special_issues/surf_modif_cellul_fibres"/>
  </hyperlinks>
  <printOptions/>
  <pageMargins left="0.511811023622047" right="0.31496062992126" top="0" bottom="0" header="0" footer="0"/>
  <pageSetup horizontalDpi="200" verticalDpi="200" orientation="landscape" paperSize="9"/>
</worksheet>
</file>

<file path=xl/worksheets/sheet20.xml><?xml version="1.0" encoding="utf-8"?>
<worksheet xmlns="http://schemas.openxmlformats.org/spreadsheetml/2006/main" xmlns:r="http://schemas.openxmlformats.org/officeDocument/2006/relationships">
  <dimension ref="A2:L60"/>
  <sheetViews>
    <sheetView zoomScalePageLayoutView="0" workbookViewId="0" topLeftCell="A1">
      <selection activeCell="A8" sqref="A8"/>
    </sheetView>
  </sheetViews>
  <sheetFormatPr defaultColWidth="8.7109375" defaultRowHeight="15"/>
  <cols>
    <col min="1" max="1" width="21.140625" style="2" customWidth="1"/>
    <col min="2" max="2" width="25.421875" style="2" customWidth="1"/>
    <col min="3" max="3" width="11.421875" style="7" customWidth="1"/>
    <col min="4" max="4" width="19.421875" style="7" customWidth="1"/>
    <col min="5" max="5" width="8.7109375" style="7" customWidth="1"/>
    <col min="6" max="6" width="8.00390625" style="7" customWidth="1"/>
    <col min="7" max="7" width="9.7109375" style="7" customWidth="1"/>
    <col min="8" max="8" width="7.140625" style="1" customWidth="1"/>
    <col min="9" max="9" width="9.140625" style="1" customWidth="1"/>
    <col min="10" max="11" width="8.7109375" style="0" customWidth="1"/>
    <col min="12" max="12" width="20.7109375" style="0" customWidth="1"/>
  </cols>
  <sheetData>
    <row r="2" spans="1:11" ht="15" customHeight="1">
      <c r="A2" s="944" t="s">
        <v>94</v>
      </c>
      <c r="B2" s="944"/>
      <c r="C2" s="944"/>
      <c r="D2" s="944"/>
      <c r="E2" s="944"/>
      <c r="F2" s="944"/>
      <c r="G2" s="944"/>
      <c r="H2" s="944"/>
      <c r="I2" s="944"/>
      <c r="J2" s="944"/>
      <c r="K2" s="944"/>
    </row>
    <row r="3" spans="1:9" ht="15" customHeight="1">
      <c r="A3" s="12"/>
      <c r="B3" s="12"/>
      <c r="C3" s="12"/>
      <c r="D3" s="12"/>
      <c r="E3" s="12"/>
      <c r="F3" s="12"/>
      <c r="G3" s="12"/>
      <c r="H3" s="12"/>
      <c r="I3" s="3"/>
    </row>
    <row r="4" spans="1:11" ht="82.5" customHeight="1">
      <c r="A4" s="963" t="s">
        <v>140</v>
      </c>
      <c r="B4" s="964"/>
      <c r="C4" s="964"/>
      <c r="D4" s="964"/>
      <c r="E4" s="964"/>
      <c r="F4" s="964"/>
      <c r="G4" s="964"/>
      <c r="H4" s="964"/>
      <c r="I4" s="964"/>
      <c r="J4" s="964"/>
      <c r="K4" s="965"/>
    </row>
    <row r="6" spans="1:12" ht="54.75">
      <c r="A6" s="51" t="s">
        <v>0</v>
      </c>
      <c r="B6" s="51" t="s">
        <v>13</v>
      </c>
      <c r="C6" s="51" t="s">
        <v>58</v>
      </c>
      <c r="D6" s="48" t="s">
        <v>5</v>
      </c>
      <c r="E6" s="56" t="s">
        <v>141</v>
      </c>
      <c r="F6" s="48" t="s">
        <v>142</v>
      </c>
      <c r="G6" s="56" t="s">
        <v>15</v>
      </c>
      <c r="H6" s="56" t="s">
        <v>16</v>
      </c>
      <c r="I6" s="47" t="s">
        <v>55</v>
      </c>
      <c r="J6" s="47" t="s">
        <v>52</v>
      </c>
      <c r="K6" s="47" t="s">
        <v>7</v>
      </c>
      <c r="L6" s="115" t="s">
        <v>191</v>
      </c>
    </row>
    <row r="7" spans="1:12" ht="82.5">
      <c r="A7" s="556" t="s">
        <v>1377</v>
      </c>
      <c r="B7" s="567" t="s">
        <v>1317</v>
      </c>
      <c r="C7" s="567" t="s">
        <v>227</v>
      </c>
      <c r="D7" s="556" t="s">
        <v>1378</v>
      </c>
      <c r="E7" s="567" t="s">
        <v>1379</v>
      </c>
      <c r="F7" s="568" t="s">
        <v>1380</v>
      </c>
      <c r="G7" s="568" t="s">
        <v>1381</v>
      </c>
      <c r="H7" s="569">
        <v>2019</v>
      </c>
      <c r="I7" s="570" t="s">
        <v>1382</v>
      </c>
      <c r="J7" s="225">
        <v>20</v>
      </c>
      <c r="K7" s="232">
        <f>J7</f>
        <v>20</v>
      </c>
      <c r="L7" s="125" t="s">
        <v>1323</v>
      </c>
    </row>
    <row r="8" spans="1:12" ht="14.25">
      <c r="A8" s="116"/>
      <c r="B8" s="117"/>
      <c r="C8" s="116"/>
      <c r="D8" s="116"/>
      <c r="E8" s="117"/>
      <c r="F8" s="127"/>
      <c r="G8" s="127"/>
      <c r="H8" s="162"/>
      <c r="I8" s="162"/>
      <c r="J8" s="130"/>
      <c r="K8" s="167"/>
      <c r="L8" s="125"/>
    </row>
    <row r="9" spans="1:12" ht="14.25">
      <c r="A9" s="116"/>
      <c r="B9" s="117"/>
      <c r="C9" s="116"/>
      <c r="D9" s="116"/>
      <c r="E9" s="117"/>
      <c r="F9" s="127"/>
      <c r="G9" s="127"/>
      <c r="H9" s="162"/>
      <c r="I9" s="162"/>
      <c r="J9" s="130"/>
      <c r="K9" s="167"/>
      <c r="L9" s="125"/>
    </row>
    <row r="10" spans="1:12" ht="14.25">
      <c r="A10" s="116"/>
      <c r="B10" s="117"/>
      <c r="C10" s="116"/>
      <c r="D10" s="116"/>
      <c r="E10" s="117"/>
      <c r="F10" s="127"/>
      <c r="G10" s="127"/>
      <c r="H10" s="162"/>
      <c r="I10" s="162"/>
      <c r="J10" s="130"/>
      <c r="K10" s="167"/>
      <c r="L10" s="125"/>
    </row>
    <row r="11" spans="1:12" ht="14.25">
      <c r="A11" s="116"/>
      <c r="B11" s="117"/>
      <c r="C11" s="116"/>
      <c r="D11" s="116"/>
      <c r="E11" s="117"/>
      <c r="F11" s="127"/>
      <c r="G11" s="127"/>
      <c r="H11" s="162"/>
      <c r="I11" s="162"/>
      <c r="J11" s="130"/>
      <c r="K11" s="167"/>
      <c r="L11" s="125"/>
    </row>
    <row r="12" spans="1:12" ht="14.25">
      <c r="A12" s="116"/>
      <c r="B12" s="117"/>
      <c r="C12" s="116"/>
      <c r="D12" s="116"/>
      <c r="E12" s="117"/>
      <c r="F12" s="127"/>
      <c r="G12" s="127"/>
      <c r="H12" s="162"/>
      <c r="I12" s="162"/>
      <c r="J12" s="130"/>
      <c r="K12" s="167"/>
      <c r="L12" s="125"/>
    </row>
    <row r="13" spans="1:12" ht="14.25">
      <c r="A13" s="116"/>
      <c r="B13" s="117"/>
      <c r="C13" s="116"/>
      <c r="D13" s="116"/>
      <c r="E13" s="117"/>
      <c r="F13" s="127"/>
      <c r="G13" s="127"/>
      <c r="H13" s="162"/>
      <c r="I13" s="162"/>
      <c r="J13" s="130"/>
      <c r="K13" s="167"/>
      <c r="L13" s="125"/>
    </row>
    <row r="14" spans="1:12" ht="14.25">
      <c r="A14" s="116"/>
      <c r="B14" s="117"/>
      <c r="C14" s="116"/>
      <c r="D14" s="116"/>
      <c r="E14" s="117"/>
      <c r="F14" s="127"/>
      <c r="G14" s="127"/>
      <c r="H14" s="162"/>
      <c r="I14" s="162"/>
      <c r="J14" s="130"/>
      <c r="K14" s="167"/>
      <c r="L14" s="125"/>
    </row>
    <row r="15" spans="1:12" ht="14.25">
      <c r="A15" s="116"/>
      <c r="B15" s="117"/>
      <c r="C15" s="116"/>
      <c r="D15" s="116"/>
      <c r="E15" s="117"/>
      <c r="F15" s="127"/>
      <c r="G15" s="127"/>
      <c r="H15" s="162"/>
      <c r="I15" s="162"/>
      <c r="J15" s="130"/>
      <c r="K15" s="167"/>
      <c r="L15" s="125"/>
    </row>
    <row r="16" spans="1:12" ht="14.25">
      <c r="A16" s="116"/>
      <c r="B16" s="117"/>
      <c r="C16" s="116"/>
      <c r="D16" s="116"/>
      <c r="E16" s="117"/>
      <c r="F16" s="127"/>
      <c r="G16" s="127"/>
      <c r="H16" s="162"/>
      <c r="I16" s="162"/>
      <c r="J16" s="130"/>
      <c r="K16" s="167"/>
      <c r="L16" s="125"/>
    </row>
    <row r="17" spans="1:12" ht="14.25">
      <c r="A17" s="116"/>
      <c r="B17" s="117"/>
      <c r="C17" s="116"/>
      <c r="D17" s="116"/>
      <c r="E17" s="117"/>
      <c r="F17" s="127"/>
      <c r="G17" s="127"/>
      <c r="H17" s="162"/>
      <c r="I17" s="162"/>
      <c r="J17" s="130"/>
      <c r="K17" s="167"/>
      <c r="L17" s="125"/>
    </row>
    <row r="18" spans="1:12" ht="14.25">
      <c r="A18" s="116"/>
      <c r="B18" s="117"/>
      <c r="C18" s="116"/>
      <c r="D18" s="116"/>
      <c r="E18" s="117"/>
      <c r="F18" s="127"/>
      <c r="G18" s="127"/>
      <c r="H18" s="162"/>
      <c r="I18" s="162"/>
      <c r="J18" s="130"/>
      <c r="K18" s="167"/>
      <c r="L18" s="125"/>
    </row>
    <row r="19" spans="1:12" ht="14.25">
      <c r="A19" s="116"/>
      <c r="B19" s="117"/>
      <c r="C19" s="116"/>
      <c r="D19" s="116"/>
      <c r="E19" s="117"/>
      <c r="F19" s="127"/>
      <c r="G19" s="127"/>
      <c r="H19" s="162"/>
      <c r="I19" s="162"/>
      <c r="J19" s="130"/>
      <c r="K19" s="167"/>
      <c r="L19" s="125"/>
    </row>
    <row r="20" spans="1:12" ht="14.25">
      <c r="A20" s="116"/>
      <c r="B20" s="117"/>
      <c r="C20" s="116"/>
      <c r="D20" s="116"/>
      <c r="E20" s="117"/>
      <c r="F20" s="127"/>
      <c r="G20" s="127"/>
      <c r="H20" s="162"/>
      <c r="I20" s="162"/>
      <c r="J20" s="130"/>
      <c r="K20" s="167"/>
      <c r="L20" s="125"/>
    </row>
    <row r="21" spans="1:12" ht="14.25">
      <c r="A21" s="116"/>
      <c r="B21" s="117"/>
      <c r="C21" s="116"/>
      <c r="D21" s="116"/>
      <c r="E21" s="117"/>
      <c r="F21" s="127"/>
      <c r="G21" s="127"/>
      <c r="H21" s="162"/>
      <c r="I21" s="162"/>
      <c r="J21" s="130"/>
      <c r="K21" s="167"/>
      <c r="L21" s="125"/>
    </row>
    <row r="22" spans="1:12" ht="14.25">
      <c r="A22" s="116"/>
      <c r="B22" s="117"/>
      <c r="C22" s="116"/>
      <c r="D22" s="116"/>
      <c r="E22" s="117"/>
      <c r="F22" s="127"/>
      <c r="G22" s="127"/>
      <c r="H22" s="162"/>
      <c r="I22" s="162"/>
      <c r="J22" s="130"/>
      <c r="K22" s="167"/>
      <c r="L22" s="125"/>
    </row>
    <row r="23" spans="1:12" ht="14.25">
      <c r="A23" s="116"/>
      <c r="B23" s="117"/>
      <c r="C23" s="116"/>
      <c r="D23" s="116"/>
      <c r="E23" s="117"/>
      <c r="F23" s="127"/>
      <c r="G23" s="127"/>
      <c r="H23" s="162"/>
      <c r="I23" s="162"/>
      <c r="J23" s="130"/>
      <c r="K23" s="167"/>
      <c r="L23" s="125"/>
    </row>
    <row r="24" spans="1:12" ht="14.25">
      <c r="A24" s="116"/>
      <c r="B24" s="117"/>
      <c r="C24" s="116"/>
      <c r="D24" s="116"/>
      <c r="E24" s="117"/>
      <c r="F24" s="127"/>
      <c r="G24" s="127"/>
      <c r="H24" s="162"/>
      <c r="I24" s="162"/>
      <c r="J24" s="130"/>
      <c r="K24" s="167"/>
      <c r="L24" s="125"/>
    </row>
    <row r="25" spans="1:12" ht="14.25">
      <c r="A25" s="116"/>
      <c r="B25" s="117"/>
      <c r="C25" s="116"/>
      <c r="D25" s="116"/>
      <c r="E25" s="117"/>
      <c r="F25" s="127"/>
      <c r="G25" s="127"/>
      <c r="H25" s="162"/>
      <c r="I25" s="162"/>
      <c r="J25" s="130"/>
      <c r="K25" s="167"/>
      <c r="L25" s="125"/>
    </row>
    <row r="26" spans="1:12" ht="14.25">
      <c r="A26" s="116"/>
      <c r="B26" s="117"/>
      <c r="C26" s="116"/>
      <c r="D26" s="116"/>
      <c r="E26" s="117"/>
      <c r="F26" s="127"/>
      <c r="G26" s="127"/>
      <c r="H26" s="162"/>
      <c r="I26" s="162"/>
      <c r="J26" s="130"/>
      <c r="K26" s="167"/>
      <c r="L26" s="125"/>
    </row>
    <row r="27" spans="1:12" ht="14.25">
      <c r="A27" s="116"/>
      <c r="B27" s="117"/>
      <c r="C27" s="116"/>
      <c r="D27" s="116"/>
      <c r="E27" s="117"/>
      <c r="F27" s="127"/>
      <c r="G27" s="127"/>
      <c r="H27" s="162"/>
      <c r="I27" s="162"/>
      <c r="J27" s="130"/>
      <c r="K27" s="167"/>
      <c r="L27" s="125"/>
    </row>
    <row r="28" spans="1:12" ht="14.25">
      <c r="A28" s="116"/>
      <c r="B28" s="117"/>
      <c r="C28" s="116"/>
      <c r="D28" s="116"/>
      <c r="E28" s="117"/>
      <c r="F28" s="127"/>
      <c r="G28" s="127"/>
      <c r="H28" s="162"/>
      <c r="I28" s="162"/>
      <c r="J28" s="130"/>
      <c r="K28" s="167"/>
      <c r="L28" s="125"/>
    </row>
    <row r="29" spans="1:12" ht="14.25">
      <c r="A29" s="116"/>
      <c r="B29" s="117"/>
      <c r="C29" s="116"/>
      <c r="D29" s="116"/>
      <c r="E29" s="117"/>
      <c r="F29" s="127"/>
      <c r="G29" s="127"/>
      <c r="H29" s="162"/>
      <c r="I29" s="162"/>
      <c r="J29" s="130"/>
      <c r="K29" s="167"/>
      <c r="L29" s="125"/>
    </row>
    <row r="30" spans="1:12" ht="14.25">
      <c r="A30" s="116"/>
      <c r="B30" s="117"/>
      <c r="C30" s="116"/>
      <c r="D30" s="116"/>
      <c r="E30" s="117"/>
      <c r="F30" s="127"/>
      <c r="G30" s="127"/>
      <c r="H30" s="162"/>
      <c r="I30" s="162"/>
      <c r="J30" s="130"/>
      <c r="K30" s="167"/>
      <c r="L30" s="125"/>
    </row>
    <row r="31" spans="1:12" ht="14.25">
      <c r="A31" s="116"/>
      <c r="B31" s="117"/>
      <c r="C31" s="116"/>
      <c r="D31" s="116"/>
      <c r="E31" s="117"/>
      <c r="F31" s="127"/>
      <c r="G31" s="127"/>
      <c r="H31" s="162"/>
      <c r="I31" s="162"/>
      <c r="J31" s="130"/>
      <c r="K31" s="167"/>
      <c r="L31" s="125"/>
    </row>
    <row r="32" spans="1:12" ht="14.25">
      <c r="A32" s="116"/>
      <c r="B32" s="117"/>
      <c r="C32" s="116"/>
      <c r="D32" s="116"/>
      <c r="E32" s="117"/>
      <c r="F32" s="127"/>
      <c r="G32" s="127"/>
      <c r="H32" s="162"/>
      <c r="I32" s="162"/>
      <c r="J32" s="130"/>
      <c r="K32" s="167"/>
      <c r="L32" s="125"/>
    </row>
    <row r="33" spans="1:12" ht="14.25">
      <c r="A33" s="116"/>
      <c r="B33" s="117"/>
      <c r="C33" s="116"/>
      <c r="D33" s="116"/>
      <c r="E33" s="117"/>
      <c r="F33" s="127"/>
      <c r="G33" s="127"/>
      <c r="H33" s="162"/>
      <c r="I33" s="162"/>
      <c r="J33" s="130"/>
      <c r="K33" s="167"/>
      <c r="L33" s="125"/>
    </row>
    <row r="34" spans="1:12" ht="14.25">
      <c r="A34" s="116"/>
      <c r="B34" s="117"/>
      <c r="C34" s="116"/>
      <c r="D34" s="116"/>
      <c r="E34" s="117"/>
      <c r="F34" s="127"/>
      <c r="G34" s="127"/>
      <c r="H34" s="162"/>
      <c r="I34" s="162"/>
      <c r="J34" s="130"/>
      <c r="K34" s="167"/>
      <c r="L34" s="125"/>
    </row>
    <row r="35" spans="1:12" ht="14.25">
      <c r="A35" s="116"/>
      <c r="B35" s="117"/>
      <c r="C35" s="116"/>
      <c r="D35" s="116"/>
      <c r="E35" s="117"/>
      <c r="F35" s="127"/>
      <c r="G35" s="127"/>
      <c r="H35" s="162"/>
      <c r="I35" s="162"/>
      <c r="J35" s="130"/>
      <c r="K35" s="167"/>
      <c r="L35" s="125"/>
    </row>
    <row r="36" spans="1:12" ht="14.25">
      <c r="A36" s="116"/>
      <c r="B36" s="117"/>
      <c r="C36" s="116"/>
      <c r="D36" s="116"/>
      <c r="E36" s="117"/>
      <c r="F36" s="127"/>
      <c r="G36" s="127"/>
      <c r="H36" s="162"/>
      <c r="I36" s="162"/>
      <c r="J36" s="130"/>
      <c r="K36" s="167"/>
      <c r="L36" s="125"/>
    </row>
    <row r="37" spans="1:12" ht="14.25">
      <c r="A37" s="116"/>
      <c r="B37" s="117"/>
      <c r="C37" s="116"/>
      <c r="D37" s="116"/>
      <c r="E37" s="117"/>
      <c r="F37" s="127"/>
      <c r="G37" s="127"/>
      <c r="H37" s="162"/>
      <c r="I37" s="162"/>
      <c r="J37" s="130"/>
      <c r="K37" s="167"/>
      <c r="L37" s="125"/>
    </row>
    <row r="38" spans="1:12" ht="14.25">
      <c r="A38" s="116"/>
      <c r="B38" s="117"/>
      <c r="C38" s="116"/>
      <c r="D38" s="116"/>
      <c r="E38" s="117"/>
      <c r="F38" s="127"/>
      <c r="G38" s="127"/>
      <c r="H38" s="162"/>
      <c r="I38" s="162"/>
      <c r="J38" s="130"/>
      <c r="K38" s="167"/>
      <c r="L38" s="125"/>
    </row>
    <row r="39" spans="1:12" ht="14.25">
      <c r="A39" s="116"/>
      <c r="B39" s="117"/>
      <c r="C39" s="116"/>
      <c r="D39" s="116"/>
      <c r="E39" s="117"/>
      <c r="F39" s="127"/>
      <c r="G39" s="127"/>
      <c r="H39" s="162"/>
      <c r="I39" s="162"/>
      <c r="J39" s="130"/>
      <c r="K39" s="167"/>
      <c r="L39" s="125"/>
    </row>
    <row r="40" spans="1:12" ht="14.25">
      <c r="A40" s="116"/>
      <c r="B40" s="117"/>
      <c r="C40" s="116"/>
      <c r="D40" s="116"/>
      <c r="E40" s="117"/>
      <c r="F40" s="127"/>
      <c r="G40" s="127"/>
      <c r="H40" s="162"/>
      <c r="I40" s="162"/>
      <c r="J40" s="130"/>
      <c r="K40" s="167"/>
      <c r="L40" s="125"/>
    </row>
    <row r="41" spans="1:12" ht="14.25">
      <c r="A41" s="116"/>
      <c r="B41" s="117"/>
      <c r="C41" s="116"/>
      <c r="D41" s="116"/>
      <c r="E41" s="117"/>
      <c r="F41" s="127"/>
      <c r="G41" s="127"/>
      <c r="H41" s="162"/>
      <c r="I41" s="162"/>
      <c r="J41" s="130"/>
      <c r="K41" s="167"/>
      <c r="L41" s="125"/>
    </row>
    <row r="42" spans="1:12" ht="14.25">
      <c r="A42" s="116"/>
      <c r="B42" s="117"/>
      <c r="C42" s="116"/>
      <c r="D42" s="116"/>
      <c r="E42" s="117"/>
      <c r="F42" s="127"/>
      <c r="G42" s="127"/>
      <c r="H42" s="162"/>
      <c r="I42" s="162"/>
      <c r="J42" s="130"/>
      <c r="K42" s="167"/>
      <c r="L42" s="125"/>
    </row>
    <row r="43" spans="1:12" ht="14.25">
      <c r="A43" s="116"/>
      <c r="B43" s="117"/>
      <c r="C43" s="116"/>
      <c r="D43" s="116"/>
      <c r="E43" s="117"/>
      <c r="F43" s="127"/>
      <c r="G43" s="127"/>
      <c r="H43" s="162"/>
      <c r="I43" s="162"/>
      <c r="J43" s="130"/>
      <c r="K43" s="167"/>
      <c r="L43" s="125"/>
    </row>
    <row r="44" spans="1:12" ht="14.25">
      <c r="A44" s="116"/>
      <c r="B44" s="117"/>
      <c r="C44" s="116"/>
      <c r="D44" s="116"/>
      <c r="E44" s="117"/>
      <c r="F44" s="127"/>
      <c r="G44" s="127"/>
      <c r="H44" s="162"/>
      <c r="I44" s="162"/>
      <c r="J44" s="130"/>
      <c r="K44" s="167"/>
      <c r="L44" s="125"/>
    </row>
    <row r="45" spans="1:12" ht="14.25">
      <c r="A45" s="116"/>
      <c r="B45" s="117"/>
      <c r="C45" s="116"/>
      <c r="D45" s="116"/>
      <c r="E45" s="117"/>
      <c r="F45" s="127"/>
      <c r="G45" s="127"/>
      <c r="H45" s="162"/>
      <c r="I45" s="162"/>
      <c r="J45" s="130"/>
      <c r="K45" s="167"/>
      <c r="L45" s="125"/>
    </row>
    <row r="46" spans="1:12" ht="14.25">
      <c r="A46" s="116"/>
      <c r="B46" s="117"/>
      <c r="C46" s="116"/>
      <c r="D46" s="116"/>
      <c r="E46" s="117"/>
      <c r="F46" s="127"/>
      <c r="G46" s="127"/>
      <c r="H46" s="162"/>
      <c r="I46" s="162"/>
      <c r="J46" s="130"/>
      <c r="K46" s="167"/>
      <c r="L46" s="125"/>
    </row>
    <row r="47" spans="1:12" ht="14.25">
      <c r="A47" s="116"/>
      <c r="B47" s="117"/>
      <c r="C47" s="116"/>
      <c r="D47" s="116"/>
      <c r="E47" s="117"/>
      <c r="F47" s="127"/>
      <c r="G47" s="127"/>
      <c r="H47" s="162"/>
      <c r="I47" s="162"/>
      <c r="J47" s="130"/>
      <c r="K47" s="167"/>
      <c r="L47" s="125"/>
    </row>
    <row r="48" spans="1:12" ht="14.25">
      <c r="A48" s="116"/>
      <c r="B48" s="117"/>
      <c r="C48" s="116"/>
      <c r="D48" s="116"/>
      <c r="E48" s="117"/>
      <c r="F48" s="127"/>
      <c r="G48" s="127"/>
      <c r="H48" s="162"/>
      <c r="I48" s="162"/>
      <c r="J48" s="130"/>
      <c r="K48" s="167"/>
      <c r="L48" s="125"/>
    </row>
    <row r="49" spans="1:12" ht="14.25">
      <c r="A49" s="116"/>
      <c r="B49" s="117"/>
      <c r="C49" s="116"/>
      <c r="D49" s="116"/>
      <c r="E49" s="117"/>
      <c r="F49" s="127"/>
      <c r="G49" s="127"/>
      <c r="H49" s="162"/>
      <c r="I49" s="162"/>
      <c r="J49" s="130"/>
      <c r="K49" s="167"/>
      <c r="L49" s="125"/>
    </row>
    <row r="50" spans="1:12" ht="14.25">
      <c r="A50" s="116"/>
      <c r="B50" s="117"/>
      <c r="C50" s="116"/>
      <c r="D50" s="116"/>
      <c r="E50" s="117"/>
      <c r="F50" s="127"/>
      <c r="G50" s="127"/>
      <c r="H50" s="162"/>
      <c r="I50" s="162"/>
      <c r="J50" s="159"/>
      <c r="K50" s="167"/>
      <c r="L50" s="125"/>
    </row>
    <row r="51" spans="1:12" ht="14.25">
      <c r="A51" s="126"/>
      <c r="B51" s="123"/>
      <c r="C51" s="123"/>
      <c r="D51" s="123"/>
      <c r="E51" s="123"/>
      <c r="F51" s="129"/>
      <c r="G51" s="129"/>
      <c r="H51" s="198"/>
      <c r="I51" s="198"/>
      <c r="J51" s="159"/>
      <c r="K51" s="167"/>
      <c r="L51" s="125"/>
    </row>
    <row r="52" spans="1:12" ht="14.25">
      <c r="A52" s="126"/>
      <c r="B52" s="123"/>
      <c r="C52" s="123"/>
      <c r="D52" s="123"/>
      <c r="E52" s="123"/>
      <c r="F52" s="129"/>
      <c r="G52" s="129"/>
      <c r="H52" s="198"/>
      <c r="I52" s="198"/>
      <c r="J52" s="159"/>
      <c r="K52" s="167"/>
      <c r="L52" s="125"/>
    </row>
    <row r="53" spans="1:12" ht="14.25">
      <c r="A53" s="126"/>
      <c r="B53" s="123"/>
      <c r="C53" s="123"/>
      <c r="D53" s="123"/>
      <c r="E53" s="123"/>
      <c r="F53" s="129"/>
      <c r="G53" s="129"/>
      <c r="H53" s="198"/>
      <c r="I53" s="198"/>
      <c r="J53" s="159"/>
      <c r="K53" s="167"/>
      <c r="L53" s="125"/>
    </row>
    <row r="54" spans="1:12" ht="14.25">
      <c r="A54" s="126"/>
      <c r="B54" s="123"/>
      <c r="C54" s="123"/>
      <c r="D54" s="123"/>
      <c r="E54" s="123"/>
      <c r="F54" s="129"/>
      <c r="G54" s="129"/>
      <c r="H54" s="198"/>
      <c r="I54" s="198"/>
      <c r="J54" s="159"/>
      <c r="K54" s="167"/>
      <c r="L54" s="125"/>
    </row>
    <row r="55" spans="1:12" ht="14.25">
      <c r="A55" s="126"/>
      <c r="B55" s="123"/>
      <c r="C55" s="123"/>
      <c r="D55" s="123"/>
      <c r="E55" s="123"/>
      <c r="F55" s="129"/>
      <c r="G55" s="129"/>
      <c r="H55" s="198"/>
      <c r="I55" s="198"/>
      <c r="J55" s="159"/>
      <c r="K55" s="167"/>
      <c r="L55" s="125"/>
    </row>
    <row r="56" spans="1:12" ht="14.25">
      <c r="A56" s="126"/>
      <c r="B56" s="123"/>
      <c r="C56" s="123"/>
      <c r="D56" s="123"/>
      <c r="E56" s="123"/>
      <c r="F56" s="129"/>
      <c r="G56" s="129"/>
      <c r="H56" s="198"/>
      <c r="I56" s="198"/>
      <c r="J56" s="159"/>
      <c r="K56" s="167"/>
      <c r="L56" s="125"/>
    </row>
    <row r="57" spans="1:11" ht="14.25">
      <c r="A57" s="62" t="s">
        <v>2</v>
      </c>
      <c r="B57" s="62"/>
      <c r="C57" s="44"/>
      <c r="F57" s="1"/>
      <c r="G57" s="1"/>
      <c r="J57" s="65"/>
      <c r="K57" s="60">
        <f>SUM(K7:K56)</f>
        <v>20</v>
      </c>
    </row>
    <row r="59" spans="2:9" ht="14.25">
      <c r="B59" s="7"/>
      <c r="G59" s="1"/>
      <c r="H59"/>
      <c r="I59"/>
    </row>
    <row r="60" spans="1:11" ht="15" customHeight="1">
      <c r="A60" s="1003" t="s">
        <v>12</v>
      </c>
      <c r="B60" s="1003"/>
      <c r="C60" s="1003"/>
      <c r="D60" s="1003"/>
      <c r="E60" s="1003"/>
      <c r="F60" s="1003"/>
      <c r="G60" s="1003"/>
      <c r="H60" s="1003"/>
      <c r="I60" s="1003"/>
      <c r="J60" s="1003"/>
      <c r="K60" s="1003"/>
    </row>
  </sheetData>
  <sheetProtection/>
  <mergeCells count="3">
    <mergeCell ref="A2:K2"/>
    <mergeCell ref="A4:K4"/>
    <mergeCell ref="A60:K60"/>
  </mergeCells>
  <printOptions/>
  <pageMargins left="0.511811023622047" right="0.31496062992126" top="0" bottom="0" header="0" footer="0"/>
  <pageSetup horizontalDpi="200" verticalDpi="200" orientation="landscape" paperSize="9"/>
</worksheet>
</file>

<file path=xl/worksheets/sheet21.xml><?xml version="1.0" encoding="utf-8"?>
<worksheet xmlns="http://schemas.openxmlformats.org/spreadsheetml/2006/main" xmlns:r="http://schemas.openxmlformats.org/officeDocument/2006/relationships">
  <dimension ref="A2:J75"/>
  <sheetViews>
    <sheetView zoomScalePageLayoutView="0" workbookViewId="0" topLeftCell="A59">
      <selection activeCell="H59" sqref="H59"/>
    </sheetView>
  </sheetViews>
  <sheetFormatPr defaultColWidth="8.7109375" defaultRowHeight="15"/>
  <cols>
    <col min="1" max="1" width="22.7109375" style="2" customWidth="1"/>
    <col min="2" max="2" width="20.140625" style="2" customWidth="1"/>
    <col min="3" max="3" width="15.00390625" style="7" customWidth="1"/>
    <col min="4" max="4" width="28.7109375" style="7" customWidth="1"/>
    <col min="5" max="5" width="16.140625" style="7" customWidth="1"/>
    <col min="6" max="7" width="12.140625" style="7" customWidth="1"/>
    <col min="8" max="8" width="10.00390625" style="1" customWidth="1"/>
    <col min="9" max="9" width="21.140625" style="1" customWidth="1"/>
    <col min="10" max="10" width="9.140625" style="1" customWidth="1"/>
  </cols>
  <sheetData>
    <row r="2" spans="1:8" ht="15" customHeight="1">
      <c r="A2" s="944" t="s">
        <v>95</v>
      </c>
      <c r="B2" s="945"/>
      <c r="C2" s="945"/>
      <c r="D2" s="945"/>
      <c r="E2" s="945"/>
      <c r="F2" s="945"/>
      <c r="G2" s="945"/>
      <c r="H2" s="945"/>
    </row>
    <row r="3" spans="1:8" ht="15" customHeight="1">
      <c r="A3" s="12"/>
      <c r="B3" s="12"/>
      <c r="C3" s="12"/>
      <c r="D3" s="12"/>
      <c r="E3" s="12"/>
      <c r="F3" s="12"/>
      <c r="G3" s="12"/>
      <c r="H3" s="12"/>
    </row>
    <row r="4" spans="1:8" ht="97.5" customHeight="1">
      <c r="A4" s="963" t="s">
        <v>143</v>
      </c>
      <c r="B4" s="964"/>
      <c r="C4" s="964"/>
      <c r="D4" s="964"/>
      <c r="E4" s="964"/>
      <c r="F4" s="964"/>
      <c r="G4" s="964"/>
      <c r="H4" s="965"/>
    </row>
    <row r="5" spans="1:8" ht="14.25">
      <c r="A5" s="5"/>
      <c r="B5" s="5"/>
      <c r="C5" s="6"/>
      <c r="D5" s="6"/>
      <c r="E5" s="6"/>
      <c r="F5" s="6"/>
      <c r="G5" s="6"/>
      <c r="H5" s="5"/>
    </row>
    <row r="6" spans="1:7" ht="14.25">
      <c r="A6" s="5"/>
      <c r="B6" s="5"/>
      <c r="C6" s="6"/>
      <c r="D6" s="6"/>
      <c r="E6" s="6"/>
      <c r="F6" s="6"/>
      <c r="G6" s="5"/>
    </row>
    <row r="7" spans="1:9" ht="41.25">
      <c r="A7" s="51" t="s">
        <v>149</v>
      </c>
      <c r="B7" s="47" t="s">
        <v>146</v>
      </c>
      <c r="C7" s="48" t="s">
        <v>25</v>
      </c>
      <c r="D7" s="54" t="s">
        <v>147</v>
      </c>
      <c r="E7" s="56" t="s">
        <v>148</v>
      </c>
      <c r="F7" s="51" t="s">
        <v>150</v>
      </c>
      <c r="G7" s="47" t="s">
        <v>52</v>
      </c>
      <c r="H7" s="51" t="s">
        <v>7</v>
      </c>
      <c r="I7" s="115" t="s">
        <v>191</v>
      </c>
    </row>
    <row r="8" spans="1:9" ht="27">
      <c r="A8" s="221" t="s">
        <v>357</v>
      </c>
      <c r="B8" s="208" t="s">
        <v>291</v>
      </c>
      <c r="C8" s="208" t="s">
        <v>227</v>
      </c>
      <c r="D8" s="222" t="s">
        <v>358</v>
      </c>
      <c r="E8" s="221" t="s">
        <v>359</v>
      </c>
      <c r="F8" s="221" t="s">
        <v>360</v>
      </c>
      <c r="G8" s="255">
        <v>20</v>
      </c>
      <c r="H8" s="221">
        <v>20</v>
      </c>
      <c r="I8" s="125" t="s">
        <v>289</v>
      </c>
    </row>
    <row r="9" spans="1:9" ht="129">
      <c r="A9" s="221" t="s">
        <v>361</v>
      </c>
      <c r="B9" s="208" t="s">
        <v>362</v>
      </c>
      <c r="C9" s="208" t="s">
        <v>227</v>
      </c>
      <c r="D9" s="213" t="s">
        <v>352</v>
      </c>
      <c r="E9" s="257" t="s">
        <v>354</v>
      </c>
      <c r="F9" s="209" t="s">
        <v>356</v>
      </c>
      <c r="G9" s="228">
        <v>20</v>
      </c>
      <c r="H9" s="211">
        <v>10</v>
      </c>
      <c r="I9" s="125" t="s">
        <v>289</v>
      </c>
    </row>
    <row r="10" spans="1:9" ht="100.5">
      <c r="A10" s="221" t="s">
        <v>363</v>
      </c>
      <c r="B10" s="208" t="s">
        <v>291</v>
      </c>
      <c r="C10" s="208" t="s">
        <v>227</v>
      </c>
      <c r="D10" s="209" t="s">
        <v>364</v>
      </c>
      <c r="E10" s="258" t="s">
        <v>365</v>
      </c>
      <c r="F10" s="209" t="s">
        <v>366</v>
      </c>
      <c r="G10" s="228">
        <v>40</v>
      </c>
      <c r="H10" s="211">
        <v>30</v>
      </c>
      <c r="I10" s="125" t="s">
        <v>289</v>
      </c>
    </row>
    <row r="11" spans="1:9" ht="54.75">
      <c r="A11" s="221" t="s">
        <v>443</v>
      </c>
      <c r="B11" s="275" t="s">
        <v>372</v>
      </c>
      <c r="C11" s="275" t="s">
        <v>373</v>
      </c>
      <c r="D11" s="222" t="s">
        <v>444</v>
      </c>
      <c r="E11" s="221" t="s">
        <v>445</v>
      </c>
      <c r="F11" s="221" t="s">
        <v>446</v>
      </c>
      <c r="G11" s="255">
        <v>20</v>
      </c>
      <c r="H11" s="221">
        <v>20</v>
      </c>
      <c r="I11" s="125" t="s">
        <v>372</v>
      </c>
    </row>
    <row r="12" spans="1:9" ht="72">
      <c r="A12" s="221" t="s">
        <v>519</v>
      </c>
      <c r="B12" s="208" t="s">
        <v>520</v>
      </c>
      <c r="C12" s="208" t="s">
        <v>227</v>
      </c>
      <c r="D12" s="222" t="s">
        <v>521</v>
      </c>
      <c r="E12" s="258" t="s">
        <v>522</v>
      </c>
      <c r="F12" s="287" t="s">
        <v>523</v>
      </c>
      <c r="G12" s="255">
        <v>20</v>
      </c>
      <c r="H12" s="221">
        <v>20</v>
      </c>
      <c r="I12" s="125" t="s">
        <v>452</v>
      </c>
    </row>
    <row r="13" spans="1:9" ht="100.5">
      <c r="A13" s="221" t="s">
        <v>553</v>
      </c>
      <c r="B13" s="275" t="s">
        <v>436</v>
      </c>
      <c r="C13" s="275" t="s">
        <v>227</v>
      </c>
      <c r="D13" s="222" t="s">
        <v>358</v>
      </c>
      <c r="E13" s="258" t="s">
        <v>554</v>
      </c>
      <c r="F13" s="287" t="s">
        <v>555</v>
      </c>
      <c r="G13" s="255">
        <v>20</v>
      </c>
      <c r="H13" s="221">
        <v>20</v>
      </c>
      <c r="I13" s="125" t="s">
        <v>436</v>
      </c>
    </row>
    <row r="14" spans="1:9" ht="27">
      <c r="A14" s="324" t="s">
        <v>599</v>
      </c>
      <c r="B14" s="325" t="s">
        <v>558</v>
      </c>
      <c r="C14" s="325" t="s">
        <v>227</v>
      </c>
      <c r="D14" s="324" t="s">
        <v>358</v>
      </c>
      <c r="E14" s="326" t="s">
        <v>359</v>
      </c>
      <c r="F14" s="327">
        <v>43735</v>
      </c>
      <c r="G14" s="328">
        <v>20</v>
      </c>
      <c r="H14" s="324">
        <v>20</v>
      </c>
      <c r="I14" s="125" t="s">
        <v>564</v>
      </c>
    </row>
    <row r="15" spans="1:9" ht="100.5">
      <c r="A15" s="221" t="s">
        <v>553</v>
      </c>
      <c r="B15" s="208" t="s">
        <v>610</v>
      </c>
      <c r="C15" s="208" t="s">
        <v>227</v>
      </c>
      <c r="D15" s="222" t="s">
        <v>358</v>
      </c>
      <c r="E15" s="258" t="s">
        <v>554</v>
      </c>
      <c r="F15" s="287" t="s">
        <v>555</v>
      </c>
      <c r="G15" s="255">
        <v>20</v>
      </c>
      <c r="H15" s="221">
        <v>20</v>
      </c>
      <c r="I15" s="125" t="s">
        <v>610</v>
      </c>
    </row>
    <row r="16" spans="1:9" ht="54.75">
      <c r="A16" s="208" t="s">
        <v>664</v>
      </c>
      <c r="B16" s="275" t="s">
        <v>652</v>
      </c>
      <c r="C16" s="238" t="s">
        <v>227</v>
      </c>
      <c r="D16" s="213" t="s">
        <v>665</v>
      </c>
      <c r="E16" s="340" t="s">
        <v>522</v>
      </c>
      <c r="F16" s="341">
        <v>43735</v>
      </c>
      <c r="G16" s="228">
        <v>20</v>
      </c>
      <c r="H16" s="221">
        <v>20</v>
      </c>
      <c r="I16" s="125" t="s">
        <v>656</v>
      </c>
    </row>
    <row r="17" spans="1:9" ht="72">
      <c r="A17" s="372" t="s">
        <v>751</v>
      </c>
      <c r="B17" s="373" t="s">
        <v>673</v>
      </c>
      <c r="C17" s="208" t="s">
        <v>227</v>
      </c>
      <c r="D17" s="222" t="s">
        <v>752</v>
      </c>
      <c r="E17" s="258" t="s">
        <v>445</v>
      </c>
      <c r="F17" s="374">
        <v>43735</v>
      </c>
      <c r="G17" s="255">
        <v>20</v>
      </c>
      <c r="H17" s="222">
        <v>20</v>
      </c>
      <c r="I17" s="125" t="s">
        <v>673</v>
      </c>
    </row>
    <row r="18" spans="1:9" ht="86.25">
      <c r="A18" s="221" t="s">
        <v>805</v>
      </c>
      <c r="B18" s="275" t="s">
        <v>778</v>
      </c>
      <c r="C18" s="275" t="s">
        <v>227</v>
      </c>
      <c r="D18" s="146" t="s">
        <v>665</v>
      </c>
      <c r="E18" s="258" t="s">
        <v>806</v>
      </c>
      <c r="F18" s="341">
        <v>43371</v>
      </c>
      <c r="G18" s="394">
        <v>20</v>
      </c>
      <c r="H18" s="209">
        <v>20</v>
      </c>
      <c r="I18" s="125" t="s">
        <v>781</v>
      </c>
    </row>
    <row r="19" spans="1:9" ht="57">
      <c r="A19" s="208" t="s">
        <v>815</v>
      </c>
      <c r="B19" s="208" t="s">
        <v>808</v>
      </c>
      <c r="C19" s="213" t="s">
        <v>227</v>
      </c>
      <c r="D19" s="208" t="s">
        <v>358</v>
      </c>
      <c r="E19" s="249" t="s">
        <v>816</v>
      </c>
      <c r="F19" s="339">
        <v>43735</v>
      </c>
      <c r="G19" s="228">
        <v>20</v>
      </c>
      <c r="H19" s="211">
        <v>20</v>
      </c>
      <c r="I19" s="125" t="s">
        <v>808</v>
      </c>
    </row>
    <row r="20" spans="1:9" ht="28.5">
      <c r="A20" s="222" t="s">
        <v>822</v>
      </c>
      <c r="B20" s="275" t="s">
        <v>823</v>
      </c>
      <c r="C20" s="275" t="s">
        <v>227</v>
      </c>
      <c r="D20" s="222" t="s">
        <v>824</v>
      </c>
      <c r="E20" s="258" t="s">
        <v>359</v>
      </c>
      <c r="F20" s="339">
        <v>43735</v>
      </c>
      <c r="G20" s="255">
        <v>20</v>
      </c>
      <c r="H20" s="211">
        <v>20</v>
      </c>
      <c r="I20" s="125" t="s">
        <v>818</v>
      </c>
    </row>
    <row r="21" spans="1:9" ht="69">
      <c r="A21" s="433" t="s">
        <v>1053</v>
      </c>
      <c r="B21" s="275" t="s">
        <v>1059</v>
      </c>
      <c r="C21" s="275" t="s">
        <v>227</v>
      </c>
      <c r="D21" s="222" t="s">
        <v>1054</v>
      </c>
      <c r="E21" s="415" t="s">
        <v>1055</v>
      </c>
      <c r="F21" s="209" t="s">
        <v>523</v>
      </c>
      <c r="G21" s="255">
        <v>20</v>
      </c>
      <c r="H21" s="224">
        <v>20</v>
      </c>
      <c r="I21" s="125" t="s">
        <v>856</v>
      </c>
    </row>
    <row r="22" spans="1:9" ht="54.75">
      <c r="A22" s="208" t="s">
        <v>1056</v>
      </c>
      <c r="B22" s="208" t="s">
        <v>1057</v>
      </c>
      <c r="C22" s="238" t="s">
        <v>227</v>
      </c>
      <c r="D22" s="447" t="s">
        <v>1050</v>
      </c>
      <c r="E22" s="415" t="s">
        <v>1051</v>
      </c>
      <c r="F22" s="209" t="s">
        <v>1058</v>
      </c>
      <c r="G22" s="228">
        <v>20</v>
      </c>
      <c r="H22" s="211">
        <v>20</v>
      </c>
      <c r="I22" s="125" t="s">
        <v>856</v>
      </c>
    </row>
    <row r="23" spans="1:9" ht="27">
      <c r="A23" s="221" t="s">
        <v>1098</v>
      </c>
      <c r="B23" s="275" t="s">
        <v>1099</v>
      </c>
      <c r="C23" s="275" t="s">
        <v>227</v>
      </c>
      <c r="D23" s="222" t="s">
        <v>1100</v>
      </c>
      <c r="E23" s="221" t="s">
        <v>359</v>
      </c>
      <c r="F23" s="221" t="s">
        <v>1101</v>
      </c>
      <c r="G23" s="255">
        <v>20</v>
      </c>
      <c r="H23" s="221">
        <v>20</v>
      </c>
      <c r="I23" s="125" t="s">
        <v>1070</v>
      </c>
    </row>
    <row r="24" spans="1:9" ht="27">
      <c r="A24" s="221" t="s">
        <v>1098</v>
      </c>
      <c r="B24" s="208" t="s">
        <v>1099</v>
      </c>
      <c r="C24" s="208" t="s">
        <v>227</v>
      </c>
      <c r="D24" s="222" t="s">
        <v>1100</v>
      </c>
      <c r="E24" s="221" t="s">
        <v>359</v>
      </c>
      <c r="F24" s="221" t="s">
        <v>1101</v>
      </c>
      <c r="G24" s="255">
        <v>20</v>
      </c>
      <c r="H24" s="221">
        <v>20</v>
      </c>
      <c r="I24" s="125" t="s">
        <v>528</v>
      </c>
    </row>
    <row r="25" spans="1:10" s="217" customFormat="1" ht="72">
      <c r="A25" s="542" t="s">
        <v>2496</v>
      </c>
      <c r="B25" s="208" t="s">
        <v>2493</v>
      </c>
      <c r="C25" s="208" t="s">
        <v>227</v>
      </c>
      <c r="D25" s="213" t="s">
        <v>358</v>
      </c>
      <c r="E25" s="258" t="s">
        <v>522</v>
      </c>
      <c r="F25" s="918">
        <v>43735</v>
      </c>
      <c r="G25" s="228">
        <v>20</v>
      </c>
      <c r="H25" s="211">
        <v>20</v>
      </c>
      <c r="I25" s="125" t="s">
        <v>2474</v>
      </c>
      <c r="J25" s="1"/>
    </row>
    <row r="26" spans="1:9" ht="40.5">
      <c r="A26" s="498" t="s">
        <v>1315</v>
      </c>
      <c r="B26" s="530" t="s">
        <v>1223</v>
      </c>
      <c r="C26" s="531" t="s">
        <v>227</v>
      </c>
      <c r="D26" s="532" t="s">
        <v>752</v>
      </c>
      <c r="E26" s="533" t="s">
        <v>445</v>
      </c>
      <c r="F26" s="534">
        <v>43735</v>
      </c>
      <c r="G26" s="535">
        <v>20</v>
      </c>
      <c r="H26" s="532">
        <v>20</v>
      </c>
      <c r="I26" s="125" t="s">
        <v>1223</v>
      </c>
    </row>
    <row r="27" spans="1:9" ht="54.75">
      <c r="A27" s="542" t="s">
        <v>1383</v>
      </c>
      <c r="B27" s="538" t="s">
        <v>1384</v>
      </c>
      <c r="C27" s="571" t="s">
        <v>227</v>
      </c>
      <c r="D27" s="209" t="s">
        <v>1054</v>
      </c>
      <c r="E27" s="242" t="s">
        <v>359</v>
      </c>
      <c r="F27" s="572">
        <v>43735</v>
      </c>
      <c r="G27" s="230">
        <v>20</v>
      </c>
      <c r="H27" s="554">
        <v>20</v>
      </c>
      <c r="I27" s="125" t="s">
        <v>1323</v>
      </c>
    </row>
    <row r="28" spans="1:9" ht="82.5">
      <c r="A28" s="555" t="s">
        <v>1385</v>
      </c>
      <c r="B28" s="567" t="s">
        <v>1317</v>
      </c>
      <c r="C28" s="573" t="s">
        <v>227</v>
      </c>
      <c r="D28" s="567" t="s">
        <v>1386</v>
      </c>
      <c r="E28" s="538" t="s">
        <v>1387</v>
      </c>
      <c r="F28" s="538" t="s">
        <v>1049</v>
      </c>
      <c r="G28" s="574">
        <v>20</v>
      </c>
      <c r="H28" s="554">
        <f>G28</f>
        <v>20</v>
      </c>
      <c r="I28" s="125" t="s">
        <v>1323</v>
      </c>
    </row>
    <row r="29" spans="1:9" ht="54.75">
      <c r="A29" s="575" t="s">
        <v>1388</v>
      </c>
      <c r="B29" s="567" t="s">
        <v>1317</v>
      </c>
      <c r="C29" s="573" t="s">
        <v>227</v>
      </c>
      <c r="D29" s="544" t="s">
        <v>1371</v>
      </c>
      <c r="E29" s="542" t="s">
        <v>1389</v>
      </c>
      <c r="F29" s="536" t="s">
        <v>1052</v>
      </c>
      <c r="G29" s="228">
        <v>20</v>
      </c>
      <c r="H29" s="554">
        <f>G29</f>
        <v>20</v>
      </c>
      <c r="I29" s="125" t="s">
        <v>1323</v>
      </c>
    </row>
    <row r="30" spans="1:9" ht="54.75">
      <c r="A30" s="542" t="s">
        <v>1383</v>
      </c>
      <c r="B30" s="538" t="s">
        <v>1384</v>
      </c>
      <c r="C30" s="571" t="s">
        <v>227</v>
      </c>
      <c r="D30" s="209" t="s">
        <v>1054</v>
      </c>
      <c r="E30" s="242" t="s">
        <v>359</v>
      </c>
      <c r="F30" s="572">
        <v>43735</v>
      </c>
      <c r="G30" s="230">
        <v>20</v>
      </c>
      <c r="H30" s="554">
        <v>20</v>
      </c>
      <c r="I30" s="125" t="s">
        <v>1391</v>
      </c>
    </row>
    <row r="31" spans="1:9" ht="123.75">
      <c r="A31" s="556" t="s">
        <v>1436</v>
      </c>
      <c r="B31" s="556" t="s">
        <v>1437</v>
      </c>
      <c r="C31" s="573" t="s">
        <v>227</v>
      </c>
      <c r="D31" s="592" t="s">
        <v>1438</v>
      </c>
      <c r="E31" s="588" t="s">
        <v>1439</v>
      </c>
      <c r="F31" s="538" t="s">
        <v>1440</v>
      </c>
      <c r="G31" s="574">
        <v>20</v>
      </c>
      <c r="H31" s="554">
        <v>5</v>
      </c>
      <c r="I31" s="125" t="s">
        <v>1391</v>
      </c>
    </row>
    <row r="32" spans="1:9" ht="82.5">
      <c r="A32" s="556" t="s">
        <v>1441</v>
      </c>
      <c r="B32" s="544" t="s">
        <v>1442</v>
      </c>
      <c r="C32" s="593" t="s">
        <v>227</v>
      </c>
      <c r="D32" s="556" t="s">
        <v>1443</v>
      </c>
      <c r="E32" s="594" t="s">
        <v>1444</v>
      </c>
      <c r="F32" s="556" t="s">
        <v>1445</v>
      </c>
      <c r="G32" s="574">
        <v>20</v>
      </c>
      <c r="H32" s="554">
        <v>1</v>
      </c>
      <c r="I32" s="125" t="s">
        <v>1391</v>
      </c>
    </row>
    <row r="33" spans="1:9" ht="110.25">
      <c r="A33" s="595" t="s">
        <v>1446</v>
      </c>
      <c r="B33" s="595" t="s">
        <v>1447</v>
      </c>
      <c r="C33" s="538"/>
      <c r="D33" s="544" t="s">
        <v>1448</v>
      </c>
      <c r="E33" s="538" t="s">
        <v>1449</v>
      </c>
      <c r="F33" s="559">
        <v>43725</v>
      </c>
      <c r="G33" s="228">
        <v>20</v>
      </c>
      <c r="H33" s="554">
        <v>4</v>
      </c>
      <c r="I33" s="125" t="s">
        <v>1391</v>
      </c>
    </row>
    <row r="34" spans="1:9" ht="82.5">
      <c r="A34" s="544" t="s">
        <v>1450</v>
      </c>
      <c r="B34" s="595" t="s">
        <v>1451</v>
      </c>
      <c r="C34" s="538" t="s">
        <v>227</v>
      </c>
      <c r="D34" s="544" t="s">
        <v>1448</v>
      </c>
      <c r="E34" s="538" t="s">
        <v>1449</v>
      </c>
      <c r="F34" s="559">
        <v>43726</v>
      </c>
      <c r="G34" s="228">
        <v>20</v>
      </c>
      <c r="H34" s="554">
        <v>10</v>
      </c>
      <c r="I34" s="125" t="s">
        <v>1391</v>
      </c>
    </row>
    <row r="35" spans="1:9" ht="54.75">
      <c r="A35" s="544" t="s">
        <v>1452</v>
      </c>
      <c r="B35" s="595" t="s">
        <v>1453</v>
      </c>
      <c r="C35" s="538" t="s">
        <v>227</v>
      </c>
      <c r="D35" s="544" t="s">
        <v>1371</v>
      </c>
      <c r="E35" s="542" t="s">
        <v>1389</v>
      </c>
      <c r="F35" s="539" t="s">
        <v>1052</v>
      </c>
      <c r="G35" s="228">
        <v>20</v>
      </c>
      <c r="H35" s="554">
        <v>20</v>
      </c>
      <c r="I35" s="125" t="s">
        <v>1391</v>
      </c>
    </row>
    <row r="36" spans="1:9" ht="41.25">
      <c r="A36" s="643" t="s">
        <v>822</v>
      </c>
      <c r="B36" s="537" t="s">
        <v>1514</v>
      </c>
      <c r="C36" s="598" t="s">
        <v>227</v>
      </c>
      <c r="D36" s="538" t="s">
        <v>1515</v>
      </c>
      <c r="E36" s="644" t="s">
        <v>359</v>
      </c>
      <c r="F36" s="645">
        <v>43735</v>
      </c>
      <c r="G36" s="646">
        <v>20</v>
      </c>
      <c r="H36" s="542">
        <v>20</v>
      </c>
      <c r="I36" s="125" t="s">
        <v>1484</v>
      </c>
    </row>
    <row r="37" spans="1:9" ht="41.25">
      <c r="A37" s="643" t="s">
        <v>822</v>
      </c>
      <c r="B37" s="537" t="s">
        <v>1534</v>
      </c>
      <c r="C37" s="598" t="s">
        <v>227</v>
      </c>
      <c r="D37" s="538" t="s">
        <v>1515</v>
      </c>
      <c r="E37" s="610" t="s">
        <v>359</v>
      </c>
      <c r="F37" s="645">
        <v>43735</v>
      </c>
      <c r="G37" s="646">
        <v>20</v>
      </c>
      <c r="H37" s="542">
        <v>20</v>
      </c>
      <c r="I37" s="125" t="s">
        <v>1528</v>
      </c>
    </row>
    <row r="38" spans="1:9" ht="69">
      <c r="A38" s="221" t="s">
        <v>1801</v>
      </c>
      <c r="B38" s="275" t="s">
        <v>1802</v>
      </c>
      <c r="C38" s="275" t="s">
        <v>227</v>
      </c>
      <c r="D38" s="221" t="s">
        <v>1803</v>
      </c>
      <c r="E38" s="258" t="s">
        <v>1804</v>
      </c>
      <c r="F38" s="222" t="s">
        <v>1805</v>
      </c>
      <c r="G38" s="255">
        <v>40</v>
      </c>
      <c r="H38" s="209">
        <v>20</v>
      </c>
      <c r="I38" s="125" t="s">
        <v>1575</v>
      </c>
    </row>
    <row r="39" spans="1:9" ht="54.75">
      <c r="A39" s="221" t="s">
        <v>1806</v>
      </c>
      <c r="B39" s="275" t="s">
        <v>1562</v>
      </c>
      <c r="C39" s="275" t="s">
        <v>227</v>
      </c>
      <c r="D39" s="221" t="s">
        <v>1807</v>
      </c>
      <c r="E39" s="258" t="s">
        <v>1808</v>
      </c>
      <c r="F39" s="222" t="s">
        <v>1809</v>
      </c>
      <c r="G39" s="255">
        <v>20</v>
      </c>
      <c r="H39" s="209">
        <v>10</v>
      </c>
      <c r="I39" s="125" t="s">
        <v>1575</v>
      </c>
    </row>
    <row r="40" spans="1:9" ht="69">
      <c r="A40" s="208" t="s">
        <v>1810</v>
      </c>
      <c r="B40" s="208" t="s">
        <v>1811</v>
      </c>
      <c r="C40" s="275" t="s">
        <v>227</v>
      </c>
      <c r="D40" s="208" t="s">
        <v>1812</v>
      </c>
      <c r="E40" s="258" t="s">
        <v>1813</v>
      </c>
      <c r="F40" s="222" t="s">
        <v>1814</v>
      </c>
      <c r="G40" s="228">
        <v>20</v>
      </c>
      <c r="H40" s="211">
        <v>6.66</v>
      </c>
      <c r="I40" s="125" t="s">
        <v>1575</v>
      </c>
    </row>
    <row r="41" spans="1:9" ht="54.75">
      <c r="A41" s="221" t="s">
        <v>1815</v>
      </c>
      <c r="B41" s="208" t="s">
        <v>1811</v>
      </c>
      <c r="C41" s="275" t="s">
        <v>227</v>
      </c>
      <c r="D41" s="208" t="s">
        <v>1816</v>
      </c>
      <c r="E41" s="258" t="s">
        <v>1817</v>
      </c>
      <c r="F41" s="222" t="s">
        <v>1818</v>
      </c>
      <c r="G41" s="228">
        <v>20</v>
      </c>
      <c r="H41" s="211">
        <v>6.67</v>
      </c>
      <c r="I41" s="125" t="s">
        <v>1575</v>
      </c>
    </row>
    <row r="42" spans="1:9" ht="69">
      <c r="A42" s="221" t="s">
        <v>1810</v>
      </c>
      <c r="B42" s="208" t="s">
        <v>1811</v>
      </c>
      <c r="C42" s="275" t="s">
        <v>227</v>
      </c>
      <c r="D42" s="221" t="s">
        <v>1819</v>
      </c>
      <c r="E42" s="258" t="s">
        <v>1820</v>
      </c>
      <c r="F42" s="222" t="s">
        <v>1821</v>
      </c>
      <c r="G42" s="228">
        <v>20</v>
      </c>
      <c r="H42" s="211">
        <v>6.67</v>
      </c>
      <c r="I42" s="125" t="s">
        <v>1575</v>
      </c>
    </row>
    <row r="43" spans="1:9" ht="27">
      <c r="A43" s="208" t="s">
        <v>1886</v>
      </c>
      <c r="B43" s="275" t="s">
        <v>1887</v>
      </c>
      <c r="C43" s="222" t="s">
        <v>227</v>
      </c>
      <c r="D43" s="213" t="s">
        <v>358</v>
      </c>
      <c r="E43" s="336" t="s">
        <v>359</v>
      </c>
      <c r="F43" s="209" t="s">
        <v>1888</v>
      </c>
      <c r="G43" s="230">
        <v>20</v>
      </c>
      <c r="H43" s="221">
        <v>20</v>
      </c>
      <c r="I43" s="125" t="s">
        <v>1829</v>
      </c>
    </row>
    <row r="44" spans="1:9" ht="192.75">
      <c r="A44" s="208" t="s">
        <v>1886</v>
      </c>
      <c r="B44" s="275" t="s">
        <v>1887</v>
      </c>
      <c r="C44" s="222" t="s">
        <v>227</v>
      </c>
      <c r="D44" s="213" t="s">
        <v>358</v>
      </c>
      <c r="E44" s="221" t="s">
        <v>1903</v>
      </c>
      <c r="F44" s="209" t="s">
        <v>1904</v>
      </c>
      <c r="G44" s="230">
        <v>20</v>
      </c>
      <c r="H44" s="221">
        <v>20</v>
      </c>
      <c r="I44" s="125" t="s">
        <v>1889</v>
      </c>
    </row>
    <row r="45" spans="1:9" ht="165">
      <c r="A45" s="705" t="s">
        <v>1951</v>
      </c>
      <c r="B45" s="208" t="s">
        <v>1952</v>
      </c>
      <c r="C45" s="238" t="s">
        <v>227</v>
      </c>
      <c r="D45" s="420" t="s">
        <v>1953</v>
      </c>
      <c r="E45" s="258" t="s">
        <v>1954</v>
      </c>
      <c r="F45" s="209" t="s">
        <v>1955</v>
      </c>
      <c r="G45" s="228" t="s">
        <v>1956</v>
      </c>
      <c r="H45" s="211">
        <v>10</v>
      </c>
      <c r="I45" s="125" t="s">
        <v>1914</v>
      </c>
    </row>
    <row r="46" spans="1:9" ht="276">
      <c r="A46" s="221" t="s">
        <v>1957</v>
      </c>
      <c r="B46" s="275" t="s">
        <v>1958</v>
      </c>
      <c r="C46" s="275" t="s">
        <v>227</v>
      </c>
      <c r="D46" s="222" t="s">
        <v>1959</v>
      </c>
      <c r="E46" s="258" t="s">
        <v>522</v>
      </c>
      <c r="F46" s="221" t="s">
        <v>1960</v>
      </c>
      <c r="G46" s="255">
        <v>20</v>
      </c>
      <c r="H46" s="221">
        <v>20</v>
      </c>
      <c r="I46" s="125" t="s">
        <v>1914</v>
      </c>
    </row>
    <row r="47" spans="1:9" ht="192.75">
      <c r="A47" s="221" t="s">
        <v>1961</v>
      </c>
      <c r="B47" s="208" t="s">
        <v>1962</v>
      </c>
      <c r="C47" s="275" t="s">
        <v>227</v>
      </c>
      <c r="D47" s="474" t="s">
        <v>1963</v>
      </c>
      <c r="E47" s="348" t="s">
        <v>1964</v>
      </c>
      <c r="F47" s="209" t="s">
        <v>1965</v>
      </c>
      <c r="G47" s="228" t="s">
        <v>1966</v>
      </c>
      <c r="H47" s="211">
        <v>5</v>
      </c>
      <c r="I47" s="125" t="s">
        <v>1914</v>
      </c>
    </row>
    <row r="48" spans="1:9" ht="220.5">
      <c r="A48" s="221" t="s">
        <v>1967</v>
      </c>
      <c r="B48" s="221" t="s">
        <v>1968</v>
      </c>
      <c r="C48" s="275" t="s">
        <v>227</v>
      </c>
      <c r="D48" s="222" t="s">
        <v>1969</v>
      </c>
      <c r="E48" s="258" t="s">
        <v>1970</v>
      </c>
      <c r="F48" s="209" t="s">
        <v>1971</v>
      </c>
      <c r="G48" s="228" t="s">
        <v>1966</v>
      </c>
      <c r="H48" s="211">
        <v>5</v>
      </c>
      <c r="I48" s="125" t="s">
        <v>1914</v>
      </c>
    </row>
    <row r="49" spans="1:9" ht="39">
      <c r="A49" s="711" t="s">
        <v>1973</v>
      </c>
      <c r="B49" s="712" t="s">
        <v>1974</v>
      </c>
      <c r="C49" s="713" t="s">
        <v>227</v>
      </c>
      <c r="D49" s="711" t="s">
        <v>1054</v>
      </c>
      <c r="E49" s="600" t="s">
        <v>359</v>
      </c>
      <c r="F49" s="713" t="s">
        <v>1888</v>
      </c>
      <c r="G49" s="713">
        <v>20</v>
      </c>
      <c r="H49" s="714">
        <v>20</v>
      </c>
      <c r="I49" s="125" t="s">
        <v>1972</v>
      </c>
    </row>
    <row r="50" spans="1:9" ht="39">
      <c r="A50" s="278" t="s">
        <v>1973</v>
      </c>
      <c r="B50" s="721" t="s">
        <v>1974</v>
      </c>
      <c r="C50" s="722" t="s">
        <v>227</v>
      </c>
      <c r="D50" s="278" t="s">
        <v>1054</v>
      </c>
      <c r="E50" s="326" t="s">
        <v>359</v>
      </c>
      <c r="F50" s="722" t="s">
        <v>1888</v>
      </c>
      <c r="G50" s="722">
        <v>20</v>
      </c>
      <c r="H50" s="723">
        <v>20</v>
      </c>
      <c r="I50" s="125" t="s">
        <v>1983</v>
      </c>
    </row>
    <row r="51" spans="1:9" ht="27">
      <c r="A51" s="221" t="s">
        <v>357</v>
      </c>
      <c r="B51" s="208" t="s">
        <v>291</v>
      </c>
      <c r="C51" s="208" t="s">
        <v>227</v>
      </c>
      <c r="D51" s="222" t="s">
        <v>358</v>
      </c>
      <c r="E51" s="221" t="s">
        <v>359</v>
      </c>
      <c r="F51" s="221" t="s">
        <v>360</v>
      </c>
      <c r="G51" s="255">
        <v>20</v>
      </c>
      <c r="H51" s="221">
        <v>20</v>
      </c>
      <c r="I51" s="125" t="s">
        <v>1984</v>
      </c>
    </row>
    <row r="52" spans="1:9" ht="110.25">
      <c r="A52" s="221" t="s">
        <v>361</v>
      </c>
      <c r="B52" s="208" t="s">
        <v>362</v>
      </c>
      <c r="C52" s="208" t="s">
        <v>227</v>
      </c>
      <c r="D52" s="213" t="s">
        <v>352</v>
      </c>
      <c r="E52" s="208" t="s">
        <v>354</v>
      </c>
      <c r="F52" s="209" t="s">
        <v>356</v>
      </c>
      <c r="G52" s="228">
        <v>20</v>
      </c>
      <c r="H52" s="211">
        <v>10</v>
      </c>
      <c r="I52" s="125" t="s">
        <v>1984</v>
      </c>
    </row>
    <row r="53" spans="1:9" ht="39">
      <c r="A53" s="278" t="s">
        <v>1973</v>
      </c>
      <c r="B53" s="721" t="s">
        <v>2023</v>
      </c>
      <c r="C53" s="722" t="s">
        <v>227</v>
      </c>
      <c r="D53" s="278" t="s">
        <v>1054</v>
      </c>
      <c r="E53" s="644" t="s">
        <v>359</v>
      </c>
      <c r="F53" s="722" t="s">
        <v>1888</v>
      </c>
      <c r="G53" s="722">
        <v>20</v>
      </c>
      <c r="H53" s="723">
        <v>20</v>
      </c>
      <c r="I53" s="125" t="s">
        <v>2024</v>
      </c>
    </row>
    <row r="54" spans="1:9" ht="27">
      <c r="A54" s="738" t="s">
        <v>2040</v>
      </c>
      <c r="B54" s="729" t="s">
        <v>2026</v>
      </c>
      <c r="C54" s="739" t="s">
        <v>227</v>
      </c>
      <c r="D54" s="740" t="s">
        <v>1100</v>
      </c>
      <c r="E54" s="741" t="s">
        <v>359</v>
      </c>
      <c r="F54" s="742">
        <v>43735</v>
      </c>
      <c r="G54" s="743" t="s">
        <v>2041</v>
      </c>
      <c r="H54" s="744">
        <v>20</v>
      </c>
      <c r="I54" s="125" t="s">
        <v>2026</v>
      </c>
    </row>
    <row r="55" spans="1:10" s="217" customFormat="1" ht="46.5">
      <c r="A55" s="753" t="s">
        <v>2064</v>
      </c>
      <c r="B55" s="275" t="s">
        <v>2065</v>
      </c>
      <c r="C55" s="275" t="s">
        <v>227</v>
      </c>
      <c r="D55" s="222" t="s">
        <v>752</v>
      </c>
      <c r="E55" s="258" t="s">
        <v>359</v>
      </c>
      <c r="F55" s="374">
        <v>43735</v>
      </c>
      <c r="G55" s="255">
        <v>20</v>
      </c>
      <c r="H55" s="722">
        <v>20</v>
      </c>
      <c r="I55" s="125" t="s">
        <v>2051</v>
      </c>
      <c r="J55" s="1"/>
    </row>
    <row r="56" spans="1:10" s="217" customFormat="1" ht="54.75">
      <c r="A56" s="208" t="s">
        <v>2129</v>
      </c>
      <c r="B56" s="208" t="s">
        <v>2073</v>
      </c>
      <c r="C56" s="208" t="s">
        <v>227</v>
      </c>
      <c r="D56" s="474" t="s">
        <v>2130</v>
      </c>
      <c r="E56" s="415" t="s">
        <v>2131</v>
      </c>
      <c r="F56" s="209" t="s">
        <v>2132</v>
      </c>
      <c r="G56" s="228">
        <v>20</v>
      </c>
      <c r="H56" s="211">
        <v>20</v>
      </c>
      <c r="I56" s="125" t="s">
        <v>2073</v>
      </c>
      <c r="J56" s="1"/>
    </row>
    <row r="57" spans="1:10" s="217" customFormat="1" ht="69">
      <c r="A57" s="221" t="s">
        <v>2133</v>
      </c>
      <c r="B57" s="208" t="s">
        <v>2134</v>
      </c>
      <c r="C57" s="208" t="s">
        <v>227</v>
      </c>
      <c r="D57" s="221" t="s">
        <v>2135</v>
      </c>
      <c r="E57" s="759" t="s">
        <v>2136</v>
      </c>
      <c r="F57" s="209" t="s">
        <v>2119</v>
      </c>
      <c r="G57" s="228">
        <v>20</v>
      </c>
      <c r="H57" s="211">
        <v>10</v>
      </c>
      <c r="I57" s="125" t="s">
        <v>2073</v>
      </c>
      <c r="J57" s="1"/>
    </row>
    <row r="58" spans="1:10" s="217" customFormat="1" ht="54.75">
      <c r="A58" s="221" t="s">
        <v>2137</v>
      </c>
      <c r="B58" s="208" t="s">
        <v>2134</v>
      </c>
      <c r="C58" s="208" t="s">
        <v>227</v>
      </c>
      <c r="D58" s="221" t="s">
        <v>2138</v>
      </c>
      <c r="E58" s="755" t="s">
        <v>2139</v>
      </c>
      <c r="F58" s="209" t="s">
        <v>2123</v>
      </c>
      <c r="G58" s="228">
        <v>20</v>
      </c>
      <c r="H58" s="211">
        <v>10</v>
      </c>
      <c r="I58" s="125" t="s">
        <v>2073</v>
      </c>
      <c r="J58" s="1"/>
    </row>
    <row r="59" spans="1:10" s="217" customFormat="1" ht="41.25">
      <c r="A59" s="774" t="s">
        <v>2575</v>
      </c>
      <c r="B59" s="208" t="s">
        <v>2134</v>
      </c>
      <c r="C59" s="275" t="s">
        <v>227</v>
      </c>
      <c r="D59" s="754" t="s">
        <v>2576</v>
      </c>
      <c r="E59" s="759" t="s">
        <v>2577</v>
      </c>
      <c r="F59" s="209" t="s">
        <v>2123</v>
      </c>
      <c r="G59" s="228">
        <v>20</v>
      </c>
      <c r="H59" s="211">
        <v>10</v>
      </c>
      <c r="I59" s="125" t="s">
        <v>2073</v>
      </c>
      <c r="J59" s="1"/>
    </row>
    <row r="60" spans="1:10" s="217" customFormat="1" ht="28.5">
      <c r="A60" s="221" t="s">
        <v>2160</v>
      </c>
      <c r="B60" s="275" t="s">
        <v>2161</v>
      </c>
      <c r="C60" s="275" t="s">
        <v>227</v>
      </c>
      <c r="D60" s="222" t="s">
        <v>358</v>
      </c>
      <c r="E60" s="258" t="s">
        <v>359</v>
      </c>
      <c r="F60" s="794" t="s">
        <v>523</v>
      </c>
      <c r="G60" s="255">
        <v>20</v>
      </c>
      <c r="H60" s="221">
        <v>20</v>
      </c>
      <c r="I60" s="125" t="s">
        <v>2147</v>
      </c>
      <c r="J60" s="1"/>
    </row>
    <row r="61" spans="1:10" s="217" customFormat="1" ht="165">
      <c r="A61" s="208" t="s">
        <v>2162</v>
      </c>
      <c r="B61" s="208" t="s">
        <v>2163</v>
      </c>
      <c r="C61" s="238" t="s">
        <v>227</v>
      </c>
      <c r="D61" s="213" t="s">
        <v>1953</v>
      </c>
      <c r="E61" s="258" t="s">
        <v>1954</v>
      </c>
      <c r="F61" s="209" t="s">
        <v>1955</v>
      </c>
      <c r="G61" s="228">
        <v>20</v>
      </c>
      <c r="H61" s="211">
        <v>10</v>
      </c>
      <c r="I61" s="125" t="s">
        <v>2147</v>
      </c>
      <c r="J61" s="1"/>
    </row>
    <row r="62" spans="1:10" s="217" customFormat="1" ht="69">
      <c r="A62" s="208" t="s">
        <v>2294</v>
      </c>
      <c r="B62" s="208" t="s">
        <v>2295</v>
      </c>
      <c r="C62" s="238" t="s">
        <v>227</v>
      </c>
      <c r="D62" s="213" t="s">
        <v>2296</v>
      </c>
      <c r="E62" s="258" t="s">
        <v>816</v>
      </c>
      <c r="F62" s="339">
        <v>43735</v>
      </c>
      <c r="G62" s="808">
        <v>20</v>
      </c>
      <c r="H62" s="226">
        <v>20</v>
      </c>
      <c r="I62" s="125" t="s">
        <v>2173</v>
      </c>
      <c r="J62" s="1"/>
    </row>
    <row r="63" spans="1:10" s="217" customFormat="1" ht="28.5">
      <c r="A63" s="221" t="s">
        <v>2294</v>
      </c>
      <c r="B63" s="275" t="s">
        <v>2443</v>
      </c>
      <c r="C63" s="209" t="s">
        <v>227</v>
      </c>
      <c r="D63" s="221" t="s">
        <v>2452</v>
      </c>
      <c r="E63" s="663" t="s">
        <v>359</v>
      </c>
      <c r="F63" s="341">
        <v>43715</v>
      </c>
      <c r="G63" s="255">
        <v>20</v>
      </c>
      <c r="H63" s="221">
        <v>20</v>
      </c>
      <c r="I63" s="125" t="s">
        <v>2307</v>
      </c>
      <c r="J63" s="1"/>
    </row>
    <row r="64" spans="1:10" s="217" customFormat="1" ht="72">
      <c r="A64" s="389" t="s">
        <v>2502</v>
      </c>
      <c r="B64" s="220" t="s">
        <v>2503</v>
      </c>
      <c r="C64" s="275" t="s">
        <v>227</v>
      </c>
      <c r="D64" s="222" t="s">
        <v>521</v>
      </c>
      <c r="E64" s="348" t="s">
        <v>522</v>
      </c>
      <c r="F64" s="341">
        <v>43735</v>
      </c>
      <c r="G64" s="255">
        <v>20</v>
      </c>
      <c r="H64" s="221">
        <v>20</v>
      </c>
      <c r="I64" s="125" t="s">
        <v>2501</v>
      </c>
      <c r="J64" s="1"/>
    </row>
    <row r="65" spans="1:10" s="217" customFormat="1" ht="86.25">
      <c r="A65" s="926" t="s">
        <v>2569</v>
      </c>
      <c r="B65" s="221" t="s">
        <v>2570</v>
      </c>
      <c r="C65" s="221" t="s">
        <v>227</v>
      </c>
      <c r="D65" s="221" t="s">
        <v>2571</v>
      </c>
      <c r="E65" s="440" t="s">
        <v>522</v>
      </c>
      <c r="F65" s="209" t="s">
        <v>523</v>
      </c>
      <c r="G65" s="7">
        <v>20</v>
      </c>
      <c r="H65" s="255">
        <v>20</v>
      </c>
      <c r="I65" s="125" t="s">
        <v>2568</v>
      </c>
      <c r="J65" s="1"/>
    </row>
    <row r="66" spans="1:10" s="217" customFormat="1" ht="14.25">
      <c r="A66" s="126"/>
      <c r="B66" s="145"/>
      <c r="C66" s="148"/>
      <c r="D66" s="146"/>
      <c r="E66" s="126"/>
      <c r="F66" s="126"/>
      <c r="G66" s="147"/>
      <c r="H66" s="167"/>
      <c r="I66" s="125"/>
      <c r="J66" s="1"/>
    </row>
    <row r="67" spans="1:10" s="217" customFormat="1" ht="14.25">
      <c r="A67" s="126"/>
      <c r="B67" s="145"/>
      <c r="C67" s="148"/>
      <c r="D67" s="146"/>
      <c r="E67" s="126"/>
      <c r="F67" s="126"/>
      <c r="G67" s="147"/>
      <c r="H67" s="167"/>
      <c r="I67" s="125"/>
      <c r="J67" s="1"/>
    </row>
    <row r="68" spans="1:9" ht="14.25">
      <c r="A68" s="126"/>
      <c r="B68" s="145"/>
      <c r="C68" s="148"/>
      <c r="D68" s="146"/>
      <c r="E68" s="126"/>
      <c r="F68" s="126"/>
      <c r="G68" s="147"/>
      <c r="H68" s="167"/>
      <c r="I68" s="125"/>
    </row>
    <row r="69" spans="1:9" ht="14.25">
      <c r="A69" s="126"/>
      <c r="B69" s="145"/>
      <c r="C69" s="148"/>
      <c r="D69" s="146"/>
      <c r="E69" s="126"/>
      <c r="F69" s="126"/>
      <c r="G69" s="147"/>
      <c r="H69" s="167"/>
      <c r="I69" s="125"/>
    </row>
    <row r="70" spans="1:9" ht="14.25">
      <c r="A70" s="126"/>
      <c r="B70" s="145"/>
      <c r="C70" s="148"/>
      <c r="D70" s="146"/>
      <c r="E70" s="126"/>
      <c r="F70" s="126"/>
      <c r="G70" s="147"/>
      <c r="H70" s="167"/>
      <c r="I70" s="125"/>
    </row>
    <row r="71" spans="1:9" ht="14.25">
      <c r="A71" s="126"/>
      <c r="B71" s="126"/>
      <c r="C71" s="126"/>
      <c r="D71" s="123"/>
      <c r="E71" s="126"/>
      <c r="F71" s="123"/>
      <c r="G71" s="152"/>
      <c r="H71" s="167"/>
      <c r="I71" s="125"/>
    </row>
    <row r="72" spans="1:8" ht="14.25">
      <c r="A72" s="62" t="s">
        <v>2</v>
      </c>
      <c r="B72" s="7"/>
      <c r="D72" s="1"/>
      <c r="E72" s="1"/>
      <c r="F72" s="1"/>
      <c r="G72" s="65"/>
      <c r="H72" s="66">
        <f>SUM(H8:H71)</f>
        <v>959.9999999999999</v>
      </c>
    </row>
    <row r="74" spans="2:10" ht="14.25">
      <c r="B74" s="7"/>
      <c r="G74" s="1"/>
      <c r="H74"/>
      <c r="I74"/>
      <c r="J74"/>
    </row>
    <row r="75" spans="1:10" ht="15" customHeight="1">
      <c r="A75" s="984" t="s">
        <v>12</v>
      </c>
      <c r="B75" s="984"/>
      <c r="C75" s="984"/>
      <c r="D75" s="984"/>
      <c r="E75" s="984"/>
      <c r="F75" s="984"/>
      <c r="G75" s="984"/>
      <c r="H75" s="984"/>
      <c r="I75"/>
      <c r="J75"/>
    </row>
  </sheetData>
  <sheetProtection/>
  <mergeCells count="3">
    <mergeCell ref="A2:H2"/>
    <mergeCell ref="A4:H4"/>
    <mergeCell ref="A75:H75"/>
  </mergeCells>
  <hyperlinks>
    <hyperlink ref="E9" r:id="rId1" display="https://ms-my.facebook.com/events/lucian-blaga-university-of-sibiu/histories-of-food-in-central-east-europe/1363073620527043/"/>
    <hyperlink ref="E10" r:id="rId2" display="https://www.iucn.org/regions/eastern-europe-and-central-asia/events/regional-conservation-forum-2019"/>
    <hyperlink ref="E12" r:id="rId3" display="http://cercetare.ulbsibiu.ro/NoapteaCercetatorilor/NC2019/ProgramNC2019lung.pdf"/>
    <hyperlink ref="E13" r:id="rId4" display="http://noapteacercetatorilor.ro/wp-content/uploads/2019/09/Program-final-NC-2019_varianta-lunga_final.pdf"/>
    <hyperlink ref="E14" r:id="rId5" display="http://cercetare.ulbsibiu.ro/nc.html"/>
    <hyperlink ref="E15" r:id="rId6" display="http://noapteacercetatorilor.ro/wp-content/uploads/2019/09/Program-final-NC-2019_varianta-lunga_final.pdf"/>
    <hyperlink ref="E16" r:id="rId7" display="http://cercetare.ulbsibiu.ro/NoapteaCercetatorilor/NC2019/ProgramNC2019lung.pdf"/>
    <hyperlink ref="E17" r:id="rId8" display="http://cercetare.ulbsibiu.ro/NoapteaCercetatorilor/NC2019/ProgramNC2019scurt.pdf"/>
    <hyperlink ref="E18" r:id="rId9" display="http://cercetare.ulbsibiu.ro/NoapteaCercetatorilor/NC2018/Program%20NC%202018--scurt.pdf"/>
    <hyperlink ref="E19" r:id="rId10" display="http://cercetare.ulbsibiu.ro/NoapteaCercetatorilor/NC2019"/>
    <hyperlink ref="E20" r:id="rId11" display="http://cercetare.ulbsibiu.ro/nc.html"/>
    <hyperlink ref="E21" r:id="rId12" display="https://www.ulbsibiu.ro/news/noaptea-cercetatorilor-la-universitatea-lucian-blaga-din-sibiu/"/>
    <hyperlink ref="E22" r:id="rId13" display="https://www.spaat4food.com/index.php"/>
    <hyperlink ref="E26" r:id="rId14" display="http://cercetare.ulbsibiu.ro/NoapteaCercetatorilor/NC2019/ProgramNC2019scurt.pdf"/>
    <hyperlink ref="E31" r:id="rId15" display="https://evenimentemuzeale.ro/eveniment-cultural/sibiu-conferinta-internationala-tehnici-si-metode-inovative-pentru-ocrotirea-patrimoniului-cultural-eticch/"/>
    <hyperlink ref="E32" r:id="rId16" display="http://www.nipne.ro/indico/conferenceDisplay.py?confId=395"/>
    <hyperlink ref="E36" r:id="rId17" display="http://cercetare.ulbsibiu.ro/nc.html"/>
    <hyperlink ref="E37" r:id="rId18" display="http://cercetare.ulbsibiu.ro/nc.html"/>
    <hyperlink ref="E38" r:id="rId19" display="www.bio-antioxidants2019.com "/>
    <hyperlink ref="E39" r:id="rId20" display="http://pim.itim-cj.ro/"/>
    <hyperlink ref="E40" r:id="rId21" display="https://proinvent.utcluj.ro/"/>
    <hyperlink ref="E41" r:id="rId22" display="http://www.euroinvent.org/"/>
    <hyperlink ref="E42" r:id="rId23" display="http://ini.tuiasi.ro/salon/"/>
    <hyperlink ref="E43" r:id="rId24" display="http://cercetare.ulbsibiu.ro/nc.html"/>
    <hyperlink ref="E45" r:id="rId25" display="http://www.euroaliment.ugal.ro/euro-aliment_2019.htm"/>
    <hyperlink ref="E46" r:id="rId26" display="http://cercetare.ulbsibiu.ro/NoapteaCercetatorilor/NC2019/ProgramNC2019lung.pdf"/>
    <hyperlink ref="E47" r:id="rId27" display="http://riccce21.chimie.upb.ro/program/full-program/"/>
    <hyperlink ref="E48" r:id="rId28" display="http://www.teme.ugal.ro/"/>
    <hyperlink ref="E49" r:id="rId29" display="http://cercetare.ulbsibiu.ro/nc.html"/>
    <hyperlink ref="E50" r:id="rId30" display="http://cercetare.ulbsibiu.ro/nc.html"/>
    <hyperlink ref="E53" r:id="rId31" display="http://cercetare.ulbsibiu.ro/nc.html"/>
    <hyperlink ref="E55" r:id="rId32" display="http://cercetare.ulbsibiu.ro/nc.html"/>
    <hyperlink ref="E56" r:id="rId33" display="www.noapteacercetatorilor.ro"/>
    <hyperlink ref="E57" r:id="rId34" display="http://www.tourism-geography.eu/"/>
    <hyperlink ref="E58" r:id="rId35" display="http://ebeec.ihu.gr/documents/oldConferences/Conference_Program_2019.pdf"/>
    <hyperlink ref="E60" r:id="rId36" display="http://cercetare.ulbsibiu.ro/nc.html"/>
    <hyperlink ref="E61" r:id="rId37" display="http://www.euroaliment.ugal.ro/euro-aliment_2019.htm"/>
    <hyperlink ref="E62" r:id="rId38" display="http://cercetare.ulbsibiu.ro/NoapteaCercetatorilor/NC2019"/>
    <hyperlink ref="E63" r:id="rId39" display="http://cercetare.ulbsibiu.ro/nc.html"/>
    <hyperlink ref="E25" r:id="rId40" display="http://cercetare.ulbsibiu.ro/NoapteaCercetatorilor/NC2019/ProgramNC2019lung.pdf"/>
    <hyperlink ref="E64" r:id="rId41" display="http://cercetare.ulbsibiu.ro/NoapteaCercetatorilor/NC2019/ProgramNC2019lung.pdf"/>
    <hyperlink ref="E65" r:id="rId42" display="http://cercetare.ulbsibiu.ro/NoapteaCercetatorilor/NC2019/ProgramNC2019lung.pdf"/>
    <hyperlink ref="E59" r:id="rId43" display="https://easychair.org/smart-program/IECS2019/"/>
  </hyperlinks>
  <printOptions/>
  <pageMargins left="0.511811023622047" right="0.31496062992126" top="0" bottom="0" header="0" footer="0"/>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2:T63"/>
  <sheetViews>
    <sheetView zoomScalePageLayoutView="0" workbookViewId="0" topLeftCell="A17">
      <selection activeCell="Q20" sqref="Q20"/>
    </sheetView>
  </sheetViews>
  <sheetFormatPr defaultColWidth="8.7109375" defaultRowHeight="15"/>
  <cols>
    <col min="1" max="1" width="14.421875" style="2" customWidth="1"/>
    <col min="2" max="2" width="16.00390625" style="7" customWidth="1"/>
    <col min="3" max="3" width="10.421875" style="7" customWidth="1"/>
    <col min="4" max="4" width="12.7109375" style="7" customWidth="1"/>
    <col min="5" max="6" width="5.7109375" style="7" bestFit="1" customWidth="1"/>
    <col min="7" max="7" width="7.140625" style="1" customWidth="1"/>
    <col min="8" max="8" width="9.140625" style="1" customWidth="1"/>
    <col min="9" max="9" width="10.140625" style="1" customWidth="1"/>
    <col min="10" max="10" width="14.140625" style="1" customWidth="1"/>
    <col min="11" max="11" width="10.140625" style="1" customWidth="1"/>
    <col min="12" max="13" width="8.00390625" style="1" customWidth="1"/>
    <col min="14" max="14" width="10.421875" style="1" customWidth="1"/>
    <col min="15" max="15" width="8.7109375" style="1" customWidth="1"/>
    <col min="16" max="16" width="9.140625" style="1" customWidth="1"/>
    <col min="17" max="17" width="21.00390625" style="1" customWidth="1"/>
    <col min="18" max="20" width="9.140625" style="1" customWidth="1"/>
  </cols>
  <sheetData>
    <row r="2" spans="1:20" s="4" customFormat="1" ht="15">
      <c r="A2" s="934" t="s">
        <v>155</v>
      </c>
      <c r="B2" s="935"/>
      <c r="C2" s="935"/>
      <c r="D2" s="935"/>
      <c r="E2" s="935"/>
      <c r="F2" s="935"/>
      <c r="G2" s="935"/>
      <c r="H2" s="935"/>
      <c r="I2" s="935"/>
      <c r="J2" s="935"/>
      <c r="K2" s="935"/>
      <c r="L2" s="935"/>
      <c r="M2" s="935"/>
      <c r="N2" s="935"/>
      <c r="O2" s="935"/>
      <c r="P2" s="936"/>
      <c r="Q2" s="3"/>
      <c r="R2" s="3"/>
      <c r="S2" s="3"/>
      <c r="T2" s="3"/>
    </row>
    <row r="3" spans="8:20" s="4" customFormat="1" ht="14.25">
      <c r="H3" s="3"/>
      <c r="Q3" s="3"/>
      <c r="R3" s="3"/>
      <c r="S3" s="3"/>
      <c r="T3" s="3"/>
    </row>
    <row r="4" spans="1:20" s="4" customFormat="1" ht="44.25" customHeight="1">
      <c r="A4" s="937" t="s">
        <v>209</v>
      </c>
      <c r="B4" s="937"/>
      <c r="C4" s="937"/>
      <c r="D4" s="937"/>
      <c r="E4" s="937"/>
      <c r="F4" s="937"/>
      <c r="G4" s="937"/>
      <c r="H4" s="937"/>
      <c r="I4" s="937"/>
      <c r="J4" s="937"/>
      <c r="K4" s="937"/>
      <c r="L4" s="937"/>
      <c r="M4" s="937"/>
      <c r="N4" s="937"/>
      <c r="O4" s="937"/>
      <c r="P4" s="937"/>
      <c r="Q4" s="3"/>
      <c r="R4" s="3"/>
      <c r="S4" s="3"/>
      <c r="T4" s="3"/>
    </row>
    <row r="5" spans="1:20" s="4" customFormat="1" ht="15" customHeight="1">
      <c r="A5" s="937" t="s">
        <v>26</v>
      </c>
      <c r="B5" s="937"/>
      <c r="C5" s="937"/>
      <c r="D5" s="937"/>
      <c r="E5" s="937"/>
      <c r="F5" s="937"/>
      <c r="G5" s="937"/>
      <c r="H5" s="937"/>
      <c r="I5" s="937"/>
      <c r="J5" s="937"/>
      <c r="K5" s="937"/>
      <c r="L5" s="937"/>
      <c r="M5" s="937"/>
      <c r="N5" s="937"/>
      <c r="O5" s="937"/>
      <c r="P5" s="937"/>
      <c r="Q5" s="3"/>
      <c r="R5" s="3"/>
      <c r="S5" s="3"/>
      <c r="T5" s="3"/>
    </row>
    <row r="6" spans="1:20" s="4" customFormat="1" ht="27.75" customHeight="1">
      <c r="A6" s="939" t="s">
        <v>59</v>
      </c>
      <c r="B6" s="942"/>
      <c r="C6" s="942"/>
      <c r="D6" s="942"/>
      <c r="E6" s="942"/>
      <c r="F6" s="942"/>
      <c r="G6" s="942"/>
      <c r="H6" s="942"/>
      <c r="I6" s="942"/>
      <c r="J6" s="942"/>
      <c r="K6" s="942"/>
      <c r="L6" s="942"/>
      <c r="M6" s="942"/>
      <c r="N6" s="942"/>
      <c r="O6" s="942"/>
      <c r="P6" s="943"/>
      <c r="Q6" s="3"/>
      <c r="R6" s="3"/>
      <c r="S6" s="3"/>
      <c r="T6" s="3"/>
    </row>
    <row r="7" spans="1:20" s="4" customFormat="1" ht="15" customHeight="1">
      <c r="A7" s="939" t="s">
        <v>53</v>
      </c>
      <c r="B7" s="940"/>
      <c r="C7" s="940"/>
      <c r="D7" s="940"/>
      <c r="E7" s="940"/>
      <c r="F7" s="940"/>
      <c r="G7" s="940"/>
      <c r="H7" s="940"/>
      <c r="I7" s="940"/>
      <c r="J7" s="940"/>
      <c r="K7" s="940"/>
      <c r="L7" s="940"/>
      <c r="M7" s="940"/>
      <c r="N7" s="940"/>
      <c r="O7" s="940"/>
      <c r="P7" s="941"/>
      <c r="Q7" s="3"/>
      <c r="R7" s="3"/>
      <c r="S7" s="3"/>
      <c r="T7" s="3"/>
    </row>
    <row r="8" spans="1:20" s="4" customFormat="1" ht="57.75" customHeight="1">
      <c r="A8" s="938" t="s">
        <v>203</v>
      </c>
      <c r="B8" s="938"/>
      <c r="C8" s="938"/>
      <c r="D8" s="938"/>
      <c r="E8" s="938"/>
      <c r="F8" s="938"/>
      <c r="G8" s="938"/>
      <c r="H8" s="938"/>
      <c r="I8" s="938"/>
      <c r="J8" s="938"/>
      <c r="K8" s="938"/>
      <c r="L8" s="938"/>
      <c r="M8" s="938"/>
      <c r="N8" s="938"/>
      <c r="O8" s="938"/>
      <c r="P8" s="938"/>
      <c r="Q8" s="3"/>
      <c r="R8" s="3"/>
      <c r="S8" s="3"/>
      <c r="T8" s="3"/>
    </row>
    <row r="9" spans="1:20" s="4" customFormat="1" ht="14.25">
      <c r="A9" s="5"/>
      <c r="B9" s="6"/>
      <c r="C9" s="6"/>
      <c r="D9" s="6"/>
      <c r="E9" s="6"/>
      <c r="F9" s="6"/>
      <c r="G9" s="5"/>
      <c r="I9" s="5"/>
      <c r="J9" s="5"/>
      <c r="K9" s="5"/>
      <c r="L9" s="5"/>
      <c r="M9" s="5"/>
      <c r="N9" s="5"/>
      <c r="O9" s="5"/>
      <c r="P9" s="5"/>
      <c r="Q9" s="3"/>
      <c r="R9" s="3"/>
      <c r="S9" s="3"/>
      <c r="T9" s="3"/>
    </row>
    <row r="10" spans="1:20" s="26" customFormat="1" ht="82.5">
      <c r="A10" s="47" t="s">
        <v>0</v>
      </c>
      <c r="B10" s="47" t="s">
        <v>51</v>
      </c>
      <c r="C10" s="47" t="s">
        <v>58</v>
      </c>
      <c r="D10" s="56" t="s">
        <v>5</v>
      </c>
      <c r="E10" s="56" t="s">
        <v>56</v>
      </c>
      <c r="F10" s="56" t="s">
        <v>57</v>
      </c>
      <c r="G10" s="47" t="s">
        <v>201</v>
      </c>
      <c r="H10" s="56" t="s">
        <v>14</v>
      </c>
      <c r="I10" s="56" t="s">
        <v>11</v>
      </c>
      <c r="J10" s="56" t="s">
        <v>199</v>
      </c>
      <c r="K10" s="56" t="s">
        <v>15</v>
      </c>
      <c r="L10" s="56" t="s">
        <v>16</v>
      </c>
      <c r="M10" s="56" t="s">
        <v>152</v>
      </c>
      <c r="N10" s="56" t="s">
        <v>202</v>
      </c>
      <c r="O10" s="47" t="s">
        <v>52</v>
      </c>
      <c r="P10" s="47" t="s">
        <v>7</v>
      </c>
      <c r="Q10" s="115" t="s">
        <v>191</v>
      </c>
      <c r="R10" s="25"/>
      <c r="S10" s="25"/>
      <c r="T10" s="25"/>
    </row>
    <row r="11" spans="1:17" ht="69">
      <c r="A11" s="208" t="s">
        <v>280</v>
      </c>
      <c r="B11" s="208" t="s">
        <v>281</v>
      </c>
      <c r="C11" s="213" t="s">
        <v>227</v>
      </c>
      <c r="D11" s="208" t="s">
        <v>282</v>
      </c>
      <c r="E11" s="214">
        <v>24</v>
      </c>
      <c r="F11" s="215">
        <v>1</v>
      </c>
      <c r="G11" s="213" t="s">
        <v>283</v>
      </c>
      <c r="H11" s="212" t="s">
        <v>284</v>
      </c>
      <c r="I11" s="212" t="s">
        <v>285</v>
      </c>
      <c r="J11" s="212" t="s">
        <v>286</v>
      </c>
      <c r="K11" s="216" t="s">
        <v>287</v>
      </c>
      <c r="L11" s="209">
        <v>2019</v>
      </c>
      <c r="M11" s="209" t="s">
        <v>288</v>
      </c>
      <c r="N11" s="209">
        <v>0.619</v>
      </c>
      <c r="O11" s="210">
        <v>500</v>
      </c>
      <c r="P11" s="211">
        <v>250</v>
      </c>
      <c r="Q11" s="125" t="s">
        <v>289</v>
      </c>
    </row>
    <row r="12" spans="1:17" ht="110.25">
      <c r="A12" s="208" t="s">
        <v>1115</v>
      </c>
      <c r="B12" s="208" t="s">
        <v>1116</v>
      </c>
      <c r="C12" s="213" t="s">
        <v>227</v>
      </c>
      <c r="D12" s="208" t="s">
        <v>1117</v>
      </c>
      <c r="E12" s="214">
        <v>24</v>
      </c>
      <c r="F12" s="215">
        <v>1</v>
      </c>
      <c r="G12" s="213" t="s">
        <v>1118</v>
      </c>
      <c r="H12" s="329" t="s">
        <v>1119</v>
      </c>
      <c r="I12" s="212" t="s">
        <v>1120</v>
      </c>
      <c r="J12" s="472" t="s">
        <v>1121</v>
      </c>
      <c r="K12" s="216" t="s">
        <v>1122</v>
      </c>
      <c r="L12" s="209">
        <v>2019</v>
      </c>
      <c r="M12" s="209" t="s">
        <v>288</v>
      </c>
      <c r="N12" s="209">
        <v>0.59</v>
      </c>
      <c r="O12" s="225">
        <v>500</v>
      </c>
      <c r="P12" s="211">
        <v>166.67</v>
      </c>
      <c r="Q12" s="125" t="s">
        <v>1123</v>
      </c>
    </row>
    <row r="13" spans="1:17" ht="144">
      <c r="A13" s="208" t="s">
        <v>1115</v>
      </c>
      <c r="B13" s="208" t="s">
        <v>1576</v>
      </c>
      <c r="C13" s="213" t="s">
        <v>227</v>
      </c>
      <c r="D13" s="208" t="s">
        <v>1577</v>
      </c>
      <c r="E13" s="214">
        <v>24</v>
      </c>
      <c r="F13" s="215">
        <v>1</v>
      </c>
      <c r="G13" s="213" t="s">
        <v>1578</v>
      </c>
      <c r="H13" s="329" t="s">
        <v>1579</v>
      </c>
      <c r="I13" s="212" t="s">
        <v>1120</v>
      </c>
      <c r="J13" s="684">
        <v>463708100001</v>
      </c>
      <c r="K13" s="216" t="s">
        <v>1122</v>
      </c>
      <c r="L13" s="209">
        <v>2019</v>
      </c>
      <c r="M13" s="209" t="s">
        <v>1580</v>
      </c>
      <c r="N13" s="209">
        <v>0.59</v>
      </c>
      <c r="O13" s="225">
        <v>500</v>
      </c>
      <c r="P13" s="211">
        <v>166.67</v>
      </c>
      <c r="Q13" s="125" t="s">
        <v>1575</v>
      </c>
    </row>
    <row r="14" spans="1:17" ht="144">
      <c r="A14" s="208" t="s">
        <v>1581</v>
      </c>
      <c r="B14" s="208" t="s">
        <v>1582</v>
      </c>
      <c r="C14" s="213" t="s">
        <v>227</v>
      </c>
      <c r="D14" s="208" t="s">
        <v>1583</v>
      </c>
      <c r="E14" s="213">
        <v>56</v>
      </c>
      <c r="F14" s="213">
        <v>1</v>
      </c>
      <c r="G14" s="213" t="s">
        <v>1584</v>
      </c>
      <c r="H14" s="258" t="s">
        <v>1585</v>
      </c>
      <c r="I14" s="208"/>
      <c r="J14" s="682">
        <v>464604100008</v>
      </c>
      <c r="K14" s="683" t="s">
        <v>1586</v>
      </c>
      <c r="L14" s="209">
        <v>2019</v>
      </c>
      <c r="M14" s="209" t="s">
        <v>1580</v>
      </c>
      <c r="N14" s="209">
        <v>1.393</v>
      </c>
      <c r="O14" s="225">
        <v>500</v>
      </c>
      <c r="P14" s="211">
        <v>62.5</v>
      </c>
      <c r="Q14" s="125" t="s">
        <v>1575</v>
      </c>
    </row>
    <row r="15" spans="1:17" ht="110.25">
      <c r="A15" s="221" t="s">
        <v>1587</v>
      </c>
      <c r="B15" s="222" t="s">
        <v>1588</v>
      </c>
      <c r="C15" s="213" t="s">
        <v>227</v>
      </c>
      <c r="D15" s="208" t="s">
        <v>1583</v>
      </c>
      <c r="E15" s="209">
        <v>56</v>
      </c>
      <c r="F15" s="209">
        <v>4</v>
      </c>
      <c r="G15" s="213" t="s">
        <v>1584</v>
      </c>
      <c r="H15" s="258" t="s">
        <v>1589</v>
      </c>
      <c r="I15" s="221"/>
      <c r="J15" s="681">
        <v>509920700009</v>
      </c>
      <c r="K15" s="223" t="s">
        <v>1590</v>
      </c>
      <c r="L15" s="209">
        <v>2019</v>
      </c>
      <c r="M15" s="209" t="s">
        <v>1580</v>
      </c>
      <c r="N15" s="209">
        <v>1.393</v>
      </c>
      <c r="O15" s="225">
        <v>500</v>
      </c>
      <c r="P15" s="211">
        <v>45.45</v>
      </c>
      <c r="Q15" s="125" t="s">
        <v>1575</v>
      </c>
    </row>
    <row r="16" spans="1:17" ht="345">
      <c r="A16" s="208" t="s">
        <v>1905</v>
      </c>
      <c r="B16" s="208" t="s">
        <v>1906</v>
      </c>
      <c r="C16" s="213" t="s">
        <v>227</v>
      </c>
      <c r="D16" s="208" t="s">
        <v>1907</v>
      </c>
      <c r="E16" s="214" t="s">
        <v>1908</v>
      </c>
      <c r="F16" s="215" t="s">
        <v>1909</v>
      </c>
      <c r="G16" s="213" t="s">
        <v>1910</v>
      </c>
      <c r="H16" s="329" t="s">
        <v>1911</v>
      </c>
      <c r="I16" s="212"/>
      <c r="J16" s="212">
        <v>482576500007</v>
      </c>
      <c r="K16" s="216" t="s">
        <v>1912</v>
      </c>
      <c r="L16" s="393">
        <v>43678</v>
      </c>
      <c r="M16" s="209" t="s">
        <v>1913</v>
      </c>
      <c r="N16" s="209">
        <v>1.186</v>
      </c>
      <c r="O16" s="225">
        <v>500</v>
      </c>
      <c r="P16" s="211">
        <v>125</v>
      </c>
      <c r="Q16" s="125" t="s">
        <v>1914</v>
      </c>
    </row>
    <row r="17" spans="1:17" ht="69">
      <c r="A17" s="208" t="s">
        <v>280</v>
      </c>
      <c r="B17" s="208" t="s">
        <v>281</v>
      </c>
      <c r="C17" s="213" t="s">
        <v>227</v>
      </c>
      <c r="D17" s="208" t="s">
        <v>282</v>
      </c>
      <c r="E17" s="214">
        <v>24</v>
      </c>
      <c r="F17" s="215">
        <v>1</v>
      </c>
      <c r="G17" s="213" t="s">
        <v>283</v>
      </c>
      <c r="H17" s="212" t="s">
        <v>284</v>
      </c>
      <c r="I17" s="212" t="s">
        <v>285</v>
      </c>
      <c r="J17" s="212" t="s">
        <v>286</v>
      </c>
      <c r="K17" s="216" t="s">
        <v>287</v>
      </c>
      <c r="L17" s="209">
        <v>2019</v>
      </c>
      <c r="M17" s="209" t="s">
        <v>288</v>
      </c>
      <c r="N17" s="209">
        <v>0.619</v>
      </c>
      <c r="O17" s="225">
        <v>500</v>
      </c>
      <c r="P17" s="211">
        <f>O17/2</f>
        <v>250</v>
      </c>
      <c r="Q17" s="125" t="s">
        <v>1984</v>
      </c>
    </row>
    <row r="18" spans="1:17" ht="100.5">
      <c r="A18" s="208" t="s">
        <v>2164</v>
      </c>
      <c r="B18" s="208" t="s">
        <v>2165</v>
      </c>
      <c r="C18" s="213" t="s">
        <v>227</v>
      </c>
      <c r="D18" s="208" t="s">
        <v>2166</v>
      </c>
      <c r="E18" s="214">
        <v>51</v>
      </c>
      <c r="F18" s="215">
        <v>2</v>
      </c>
      <c r="G18" s="213" t="s">
        <v>2167</v>
      </c>
      <c r="H18" s="795" t="s">
        <v>2168</v>
      </c>
      <c r="I18" s="212" t="s">
        <v>2169</v>
      </c>
      <c r="J18" s="212" t="s">
        <v>2170</v>
      </c>
      <c r="K18" s="796" t="s">
        <v>2171</v>
      </c>
      <c r="L18" s="209">
        <v>2019</v>
      </c>
      <c r="M18" s="209" t="s">
        <v>2172</v>
      </c>
      <c r="N18" s="209">
        <v>0.972</v>
      </c>
      <c r="O18" s="797">
        <v>500</v>
      </c>
      <c r="P18" s="226">
        <v>166.67</v>
      </c>
      <c r="Q18" s="125" t="s">
        <v>2173</v>
      </c>
    </row>
    <row r="19" spans="1:17" ht="140.25">
      <c r="A19" s="907" t="s">
        <v>2164</v>
      </c>
      <c r="B19" s="839" t="s">
        <v>2453</v>
      </c>
      <c r="C19" s="213" t="s">
        <v>227</v>
      </c>
      <c r="D19" s="846" t="s">
        <v>2166</v>
      </c>
      <c r="E19" s="847">
        <v>51</v>
      </c>
      <c r="F19" s="908">
        <v>2</v>
      </c>
      <c r="G19" s="846" t="s">
        <v>2454</v>
      </c>
      <c r="H19" s="909" t="s">
        <v>2168</v>
      </c>
      <c r="I19" s="846" t="s">
        <v>2455</v>
      </c>
      <c r="J19" s="910">
        <v>470840100005</v>
      </c>
      <c r="K19" s="911" t="s">
        <v>2171</v>
      </c>
      <c r="L19" s="209">
        <v>2019</v>
      </c>
      <c r="M19" s="209" t="s">
        <v>2172</v>
      </c>
      <c r="N19" s="911">
        <v>0.972</v>
      </c>
      <c r="O19" s="225">
        <v>500</v>
      </c>
      <c r="P19" s="211">
        <v>166.66</v>
      </c>
      <c r="Q19" s="125" t="s">
        <v>2307</v>
      </c>
    </row>
    <row r="20" spans="1:17" ht="14.25">
      <c r="A20" s="116"/>
      <c r="B20" s="116"/>
      <c r="C20" s="117"/>
      <c r="D20" s="116"/>
      <c r="E20" s="118"/>
      <c r="F20" s="119"/>
      <c r="G20" s="117"/>
      <c r="H20" s="120"/>
      <c r="I20" s="121"/>
      <c r="J20" s="121"/>
      <c r="K20" s="122"/>
      <c r="L20" s="123"/>
      <c r="M20" s="123"/>
      <c r="N20" s="123"/>
      <c r="O20" s="124"/>
      <c r="P20" s="125"/>
      <c r="Q20" s="125"/>
    </row>
    <row r="21" spans="1:17" ht="14.25">
      <c r="A21" s="116"/>
      <c r="B21" s="116"/>
      <c r="C21" s="117"/>
      <c r="D21" s="116"/>
      <c r="E21" s="118"/>
      <c r="F21" s="119"/>
      <c r="G21" s="117"/>
      <c r="H21" s="120"/>
      <c r="I21" s="121"/>
      <c r="J21" s="121"/>
      <c r="K21" s="122"/>
      <c r="L21" s="123"/>
      <c r="M21" s="123"/>
      <c r="N21" s="123"/>
      <c r="O21" s="124"/>
      <c r="P21" s="125"/>
      <c r="Q21" s="125"/>
    </row>
    <row r="22" spans="1:17" ht="14.25">
      <c r="A22" s="116"/>
      <c r="B22" s="116"/>
      <c r="C22" s="117"/>
      <c r="D22" s="116"/>
      <c r="E22" s="118"/>
      <c r="F22" s="119"/>
      <c r="G22" s="117"/>
      <c r="H22" s="120"/>
      <c r="I22" s="121"/>
      <c r="J22" s="121"/>
      <c r="K22" s="122"/>
      <c r="L22" s="123"/>
      <c r="M22" s="123"/>
      <c r="N22" s="123"/>
      <c r="O22" s="124"/>
      <c r="P22" s="125"/>
      <c r="Q22" s="125"/>
    </row>
    <row r="23" spans="1:17" ht="14.25">
      <c r="A23" s="116"/>
      <c r="B23" s="116"/>
      <c r="C23" s="117"/>
      <c r="D23" s="116"/>
      <c r="E23" s="118"/>
      <c r="F23" s="119"/>
      <c r="G23" s="117"/>
      <c r="H23" s="120"/>
      <c r="I23" s="121"/>
      <c r="J23" s="121"/>
      <c r="K23" s="122"/>
      <c r="L23" s="123"/>
      <c r="M23" s="123"/>
      <c r="N23" s="123"/>
      <c r="O23" s="124"/>
      <c r="P23" s="125"/>
      <c r="Q23" s="125"/>
    </row>
    <row r="24" spans="1:17" ht="14.25">
      <c r="A24" s="116"/>
      <c r="B24" s="116"/>
      <c r="C24" s="117"/>
      <c r="D24" s="116"/>
      <c r="E24" s="118"/>
      <c r="F24" s="119"/>
      <c r="G24" s="117"/>
      <c r="H24" s="120"/>
      <c r="I24" s="121"/>
      <c r="J24" s="121"/>
      <c r="K24" s="122"/>
      <c r="L24" s="123"/>
      <c r="M24" s="123"/>
      <c r="N24" s="123"/>
      <c r="O24" s="124"/>
      <c r="P24" s="125"/>
      <c r="Q24" s="125"/>
    </row>
    <row r="25" spans="1:17" ht="14.25">
      <c r="A25" s="116"/>
      <c r="B25" s="116"/>
      <c r="C25" s="117"/>
      <c r="D25" s="116"/>
      <c r="E25" s="118"/>
      <c r="F25" s="119"/>
      <c r="G25" s="117"/>
      <c r="H25" s="120"/>
      <c r="I25" s="121"/>
      <c r="J25" s="121"/>
      <c r="K25" s="122"/>
      <c r="L25" s="123"/>
      <c r="M25" s="123"/>
      <c r="N25" s="123"/>
      <c r="O25" s="124"/>
      <c r="P25" s="125"/>
      <c r="Q25" s="125"/>
    </row>
    <row r="26" spans="1:17" ht="14.25">
      <c r="A26" s="116"/>
      <c r="B26" s="116"/>
      <c r="C26" s="117"/>
      <c r="D26" s="116"/>
      <c r="E26" s="118"/>
      <c r="F26" s="119"/>
      <c r="G26" s="117"/>
      <c r="H26" s="120"/>
      <c r="I26" s="121"/>
      <c r="J26" s="121"/>
      <c r="K26" s="122"/>
      <c r="L26" s="123"/>
      <c r="M26" s="123"/>
      <c r="N26" s="123"/>
      <c r="O26" s="124"/>
      <c r="P26" s="125"/>
      <c r="Q26" s="125"/>
    </row>
    <row r="27" spans="1:17" ht="14.25">
      <c r="A27" s="116"/>
      <c r="B27" s="116"/>
      <c r="C27" s="117"/>
      <c r="D27" s="116"/>
      <c r="E27" s="118"/>
      <c r="F27" s="119"/>
      <c r="G27" s="117"/>
      <c r="H27" s="120"/>
      <c r="I27" s="121"/>
      <c r="J27" s="121"/>
      <c r="K27" s="122"/>
      <c r="L27" s="123"/>
      <c r="M27" s="123"/>
      <c r="N27" s="123"/>
      <c r="O27" s="124"/>
      <c r="P27" s="125"/>
      <c r="Q27" s="125"/>
    </row>
    <row r="28" spans="1:17" ht="14.25">
      <c r="A28" s="116"/>
      <c r="B28" s="116"/>
      <c r="C28" s="117"/>
      <c r="D28" s="116"/>
      <c r="E28" s="118"/>
      <c r="F28" s="119"/>
      <c r="G28" s="117"/>
      <c r="H28" s="120"/>
      <c r="I28" s="121"/>
      <c r="J28" s="121"/>
      <c r="K28" s="122"/>
      <c r="L28" s="123"/>
      <c r="M28" s="123"/>
      <c r="N28" s="123"/>
      <c r="O28" s="124"/>
      <c r="P28" s="125"/>
      <c r="Q28" s="125"/>
    </row>
    <row r="29" spans="1:17" ht="14.25">
      <c r="A29" s="116"/>
      <c r="B29" s="116"/>
      <c r="C29" s="117"/>
      <c r="D29" s="116"/>
      <c r="E29" s="118"/>
      <c r="F29" s="119"/>
      <c r="G29" s="117"/>
      <c r="H29" s="120"/>
      <c r="I29" s="121"/>
      <c r="J29" s="121"/>
      <c r="K29" s="122"/>
      <c r="L29" s="123"/>
      <c r="M29" s="123"/>
      <c r="N29" s="123"/>
      <c r="O29" s="124"/>
      <c r="P29" s="125"/>
      <c r="Q29" s="125"/>
    </row>
    <row r="30" spans="1:17" ht="14.25">
      <c r="A30" s="116"/>
      <c r="B30" s="116"/>
      <c r="C30" s="117"/>
      <c r="D30" s="116"/>
      <c r="E30" s="118"/>
      <c r="F30" s="119"/>
      <c r="G30" s="117"/>
      <c r="H30" s="120"/>
      <c r="I30" s="121"/>
      <c r="J30" s="121"/>
      <c r="K30" s="122"/>
      <c r="L30" s="123"/>
      <c r="M30" s="123"/>
      <c r="N30" s="123"/>
      <c r="O30" s="124"/>
      <c r="P30" s="125"/>
      <c r="Q30" s="125"/>
    </row>
    <row r="31" spans="1:17" ht="14.25">
      <c r="A31" s="116"/>
      <c r="B31" s="116"/>
      <c r="C31" s="117"/>
      <c r="D31" s="116"/>
      <c r="E31" s="118"/>
      <c r="F31" s="119"/>
      <c r="G31" s="117"/>
      <c r="H31" s="120"/>
      <c r="I31" s="121"/>
      <c r="J31" s="121"/>
      <c r="K31" s="122"/>
      <c r="L31" s="123"/>
      <c r="M31" s="123"/>
      <c r="N31" s="123"/>
      <c r="O31" s="124"/>
      <c r="P31" s="125"/>
      <c r="Q31" s="125"/>
    </row>
    <row r="32" spans="1:17" ht="14.25">
      <c r="A32" s="116"/>
      <c r="B32" s="116"/>
      <c r="C32" s="117"/>
      <c r="D32" s="116"/>
      <c r="E32" s="118"/>
      <c r="F32" s="119"/>
      <c r="G32" s="117"/>
      <c r="H32" s="120"/>
      <c r="I32" s="121"/>
      <c r="J32" s="121"/>
      <c r="K32" s="122"/>
      <c r="L32" s="123"/>
      <c r="M32" s="123"/>
      <c r="N32" s="123"/>
      <c r="O32" s="124"/>
      <c r="P32" s="125"/>
      <c r="Q32" s="125"/>
    </row>
    <row r="33" spans="1:17" ht="14.25">
      <c r="A33" s="116"/>
      <c r="B33" s="116"/>
      <c r="C33" s="117"/>
      <c r="D33" s="116"/>
      <c r="E33" s="118"/>
      <c r="F33" s="119"/>
      <c r="G33" s="117"/>
      <c r="H33" s="120"/>
      <c r="I33" s="121"/>
      <c r="J33" s="121"/>
      <c r="K33" s="122"/>
      <c r="L33" s="123"/>
      <c r="M33" s="123"/>
      <c r="N33" s="123"/>
      <c r="O33" s="124"/>
      <c r="P33" s="125"/>
      <c r="Q33" s="125"/>
    </row>
    <row r="34" spans="1:17" ht="14.25">
      <c r="A34" s="116"/>
      <c r="B34" s="116"/>
      <c r="C34" s="117"/>
      <c r="D34" s="116"/>
      <c r="E34" s="118"/>
      <c r="F34" s="119"/>
      <c r="G34" s="117"/>
      <c r="H34" s="120"/>
      <c r="I34" s="121"/>
      <c r="J34" s="121"/>
      <c r="K34" s="122"/>
      <c r="L34" s="123"/>
      <c r="M34" s="123"/>
      <c r="N34" s="123"/>
      <c r="O34" s="124"/>
      <c r="P34" s="125"/>
      <c r="Q34" s="125"/>
    </row>
    <row r="35" spans="1:17" ht="14.25">
      <c r="A35" s="116"/>
      <c r="B35" s="116"/>
      <c r="C35" s="117"/>
      <c r="D35" s="116"/>
      <c r="E35" s="118"/>
      <c r="F35" s="119"/>
      <c r="G35" s="117"/>
      <c r="H35" s="120"/>
      <c r="I35" s="121"/>
      <c r="J35" s="121"/>
      <c r="K35" s="122"/>
      <c r="L35" s="123"/>
      <c r="M35" s="123"/>
      <c r="N35" s="123"/>
      <c r="O35" s="124"/>
      <c r="P35" s="125"/>
      <c r="Q35" s="125"/>
    </row>
    <row r="36" spans="1:17" ht="14.25">
      <c r="A36" s="116"/>
      <c r="B36" s="116"/>
      <c r="C36" s="117"/>
      <c r="D36" s="116"/>
      <c r="E36" s="118"/>
      <c r="F36" s="119"/>
      <c r="G36" s="117"/>
      <c r="H36" s="120"/>
      <c r="I36" s="121"/>
      <c r="J36" s="121"/>
      <c r="K36" s="122"/>
      <c r="L36" s="123"/>
      <c r="M36" s="123"/>
      <c r="N36" s="123"/>
      <c r="O36" s="124"/>
      <c r="P36" s="125"/>
      <c r="Q36" s="125"/>
    </row>
    <row r="37" spans="1:17" ht="14.25">
      <c r="A37" s="116"/>
      <c r="B37" s="116"/>
      <c r="C37" s="117"/>
      <c r="D37" s="116"/>
      <c r="E37" s="118"/>
      <c r="F37" s="119"/>
      <c r="G37" s="117"/>
      <c r="H37" s="120"/>
      <c r="I37" s="121"/>
      <c r="J37" s="121"/>
      <c r="K37" s="122"/>
      <c r="L37" s="123"/>
      <c r="M37" s="123"/>
      <c r="N37" s="123"/>
      <c r="O37" s="124"/>
      <c r="P37" s="125"/>
      <c r="Q37" s="125"/>
    </row>
    <row r="38" spans="1:17" ht="14.25">
      <c r="A38" s="116"/>
      <c r="B38" s="116"/>
      <c r="C38" s="117"/>
      <c r="D38" s="116"/>
      <c r="E38" s="118"/>
      <c r="F38" s="119"/>
      <c r="G38" s="117"/>
      <c r="H38" s="120"/>
      <c r="I38" s="121"/>
      <c r="J38" s="121"/>
      <c r="K38" s="122"/>
      <c r="L38" s="123"/>
      <c r="M38" s="123"/>
      <c r="N38" s="123"/>
      <c r="O38" s="124"/>
      <c r="P38" s="125"/>
      <c r="Q38" s="125"/>
    </row>
    <row r="39" spans="1:17" ht="14.25">
      <c r="A39" s="116"/>
      <c r="B39" s="116"/>
      <c r="C39" s="117"/>
      <c r="D39" s="116"/>
      <c r="E39" s="118"/>
      <c r="F39" s="119"/>
      <c r="G39" s="117"/>
      <c r="H39" s="120"/>
      <c r="I39" s="121"/>
      <c r="J39" s="121"/>
      <c r="K39" s="122"/>
      <c r="L39" s="123"/>
      <c r="M39" s="123"/>
      <c r="N39" s="123"/>
      <c r="O39" s="124"/>
      <c r="P39" s="125"/>
      <c r="Q39" s="125"/>
    </row>
    <row r="40" spans="1:17" ht="14.25">
      <c r="A40" s="116"/>
      <c r="B40" s="116"/>
      <c r="C40" s="117"/>
      <c r="D40" s="116"/>
      <c r="E40" s="118"/>
      <c r="F40" s="119"/>
      <c r="G40" s="117"/>
      <c r="H40" s="120"/>
      <c r="I40" s="121"/>
      <c r="J40" s="121"/>
      <c r="K40" s="122"/>
      <c r="L40" s="123"/>
      <c r="M40" s="123"/>
      <c r="N40" s="123"/>
      <c r="O40" s="124"/>
      <c r="P40" s="125"/>
      <c r="Q40" s="125"/>
    </row>
    <row r="41" spans="1:17" ht="14.25">
      <c r="A41" s="116"/>
      <c r="B41" s="116"/>
      <c r="C41" s="117"/>
      <c r="D41" s="116"/>
      <c r="E41" s="118"/>
      <c r="F41" s="119"/>
      <c r="G41" s="117"/>
      <c r="H41" s="120"/>
      <c r="I41" s="121"/>
      <c r="J41" s="121"/>
      <c r="K41" s="122"/>
      <c r="L41" s="123"/>
      <c r="M41" s="123"/>
      <c r="N41" s="123"/>
      <c r="O41" s="124"/>
      <c r="P41" s="125"/>
      <c r="Q41" s="125"/>
    </row>
    <row r="42" spans="1:17" ht="14.25">
      <c r="A42" s="116"/>
      <c r="B42" s="116"/>
      <c r="C42" s="117"/>
      <c r="D42" s="116"/>
      <c r="E42" s="118"/>
      <c r="F42" s="119"/>
      <c r="G42" s="117"/>
      <c r="H42" s="120"/>
      <c r="I42" s="121"/>
      <c r="J42" s="121"/>
      <c r="K42" s="122"/>
      <c r="L42" s="123"/>
      <c r="M42" s="123"/>
      <c r="N42" s="123"/>
      <c r="O42" s="124"/>
      <c r="P42" s="125"/>
      <c r="Q42" s="125"/>
    </row>
    <row r="43" spans="1:17" ht="14.25">
      <c r="A43" s="116"/>
      <c r="B43" s="116"/>
      <c r="C43" s="117"/>
      <c r="D43" s="116"/>
      <c r="E43" s="118"/>
      <c r="F43" s="119"/>
      <c r="G43" s="117"/>
      <c r="H43" s="120"/>
      <c r="I43" s="121"/>
      <c r="J43" s="121"/>
      <c r="K43" s="122"/>
      <c r="L43" s="123"/>
      <c r="M43" s="123"/>
      <c r="N43" s="123"/>
      <c r="O43" s="124"/>
      <c r="P43" s="125"/>
      <c r="Q43" s="125"/>
    </row>
    <row r="44" spans="1:17" ht="14.25">
      <c r="A44" s="116"/>
      <c r="B44" s="116"/>
      <c r="C44" s="117"/>
      <c r="D44" s="116"/>
      <c r="E44" s="118"/>
      <c r="F44" s="119"/>
      <c r="G44" s="117"/>
      <c r="H44" s="120"/>
      <c r="I44" s="121"/>
      <c r="J44" s="121"/>
      <c r="K44" s="122"/>
      <c r="L44" s="123"/>
      <c r="M44" s="123"/>
      <c r="N44" s="123"/>
      <c r="O44" s="124"/>
      <c r="P44" s="125"/>
      <c r="Q44" s="125"/>
    </row>
    <row r="45" spans="1:17" ht="14.25">
      <c r="A45" s="116"/>
      <c r="B45" s="116"/>
      <c r="C45" s="117"/>
      <c r="D45" s="116"/>
      <c r="E45" s="118"/>
      <c r="F45" s="119"/>
      <c r="G45" s="117"/>
      <c r="H45" s="120"/>
      <c r="I45" s="121"/>
      <c r="J45" s="121"/>
      <c r="K45" s="122"/>
      <c r="L45" s="123"/>
      <c r="M45" s="123"/>
      <c r="N45" s="123"/>
      <c r="O45" s="124"/>
      <c r="P45" s="125"/>
      <c r="Q45" s="125"/>
    </row>
    <row r="46" spans="1:17" ht="14.25">
      <c r="A46" s="116"/>
      <c r="B46" s="116"/>
      <c r="C46" s="117"/>
      <c r="D46" s="116"/>
      <c r="E46" s="118"/>
      <c r="F46" s="119"/>
      <c r="G46" s="117"/>
      <c r="H46" s="120"/>
      <c r="I46" s="121"/>
      <c r="J46" s="121"/>
      <c r="K46" s="122"/>
      <c r="L46" s="123"/>
      <c r="M46" s="123"/>
      <c r="N46" s="123"/>
      <c r="O46" s="124"/>
      <c r="P46" s="125"/>
      <c r="Q46" s="125"/>
    </row>
    <row r="47" spans="1:17" ht="14.25">
      <c r="A47" s="116"/>
      <c r="B47" s="116"/>
      <c r="C47" s="117"/>
      <c r="D47" s="116"/>
      <c r="E47" s="118"/>
      <c r="F47" s="119"/>
      <c r="G47" s="117"/>
      <c r="H47" s="120"/>
      <c r="I47" s="121"/>
      <c r="J47" s="121"/>
      <c r="K47" s="122"/>
      <c r="L47" s="123"/>
      <c r="M47" s="123"/>
      <c r="N47" s="123"/>
      <c r="O47" s="124"/>
      <c r="P47" s="125"/>
      <c r="Q47" s="125"/>
    </row>
    <row r="48" spans="1:17" ht="14.25">
      <c r="A48" s="116"/>
      <c r="B48" s="116"/>
      <c r="C48" s="117"/>
      <c r="D48" s="116"/>
      <c r="E48" s="118"/>
      <c r="F48" s="119"/>
      <c r="G48" s="117"/>
      <c r="H48" s="120"/>
      <c r="I48" s="121"/>
      <c r="J48" s="121"/>
      <c r="K48" s="122"/>
      <c r="L48" s="123"/>
      <c r="M48" s="123"/>
      <c r="N48" s="123"/>
      <c r="O48" s="124"/>
      <c r="P48" s="125"/>
      <c r="Q48" s="125"/>
    </row>
    <row r="49" spans="1:17" ht="14.25">
      <c r="A49" s="116"/>
      <c r="B49" s="116"/>
      <c r="C49" s="117"/>
      <c r="D49" s="116"/>
      <c r="E49" s="118"/>
      <c r="F49" s="119"/>
      <c r="G49" s="117"/>
      <c r="H49" s="120"/>
      <c r="I49" s="121"/>
      <c r="J49" s="121"/>
      <c r="K49" s="122"/>
      <c r="L49" s="123"/>
      <c r="M49" s="123"/>
      <c r="N49" s="123"/>
      <c r="O49" s="124"/>
      <c r="P49" s="125"/>
      <c r="Q49" s="125"/>
    </row>
    <row r="50" spans="1:17" ht="14.25">
      <c r="A50" s="116"/>
      <c r="B50" s="116"/>
      <c r="C50" s="117"/>
      <c r="D50" s="116"/>
      <c r="E50" s="118"/>
      <c r="F50" s="119"/>
      <c r="G50" s="117"/>
      <c r="H50" s="120"/>
      <c r="I50" s="121"/>
      <c r="J50" s="121"/>
      <c r="K50" s="122"/>
      <c r="L50" s="123"/>
      <c r="M50" s="123"/>
      <c r="N50" s="123"/>
      <c r="O50" s="124"/>
      <c r="P50" s="125"/>
      <c r="Q50" s="125"/>
    </row>
    <row r="51" spans="1:17" ht="14.25">
      <c r="A51" s="116"/>
      <c r="B51" s="116"/>
      <c r="C51" s="117"/>
      <c r="D51" s="116"/>
      <c r="E51" s="118"/>
      <c r="F51" s="119"/>
      <c r="G51" s="117"/>
      <c r="H51" s="120"/>
      <c r="I51" s="121"/>
      <c r="J51" s="121"/>
      <c r="K51" s="122"/>
      <c r="L51" s="123"/>
      <c r="M51" s="123"/>
      <c r="N51" s="123"/>
      <c r="O51" s="124"/>
      <c r="P51" s="125"/>
      <c r="Q51" s="125"/>
    </row>
    <row r="52" spans="1:17" ht="14.25">
      <c r="A52" s="116"/>
      <c r="B52" s="116"/>
      <c r="C52" s="117"/>
      <c r="D52" s="116"/>
      <c r="E52" s="118"/>
      <c r="F52" s="119"/>
      <c r="G52" s="117"/>
      <c r="H52" s="120"/>
      <c r="I52" s="121"/>
      <c r="J52" s="121"/>
      <c r="K52" s="122"/>
      <c r="L52" s="123"/>
      <c r="M52" s="123"/>
      <c r="N52" s="123"/>
      <c r="O52" s="124"/>
      <c r="P52" s="125"/>
      <c r="Q52" s="125"/>
    </row>
    <row r="53" spans="1:17" ht="14.25">
      <c r="A53" s="116"/>
      <c r="B53" s="116"/>
      <c r="C53" s="117"/>
      <c r="D53" s="116"/>
      <c r="E53" s="118"/>
      <c r="F53" s="119"/>
      <c r="G53" s="117"/>
      <c r="H53" s="120"/>
      <c r="I53" s="121"/>
      <c r="J53" s="121"/>
      <c r="K53" s="122"/>
      <c r="L53" s="123"/>
      <c r="M53" s="123"/>
      <c r="N53" s="123"/>
      <c r="O53" s="124"/>
      <c r="P53" s="125"/>
      <c r="Q53" s="125"/>
    </row>
    <row r="54" spans="1:17" ht="14.25">
      <c r="A54" s="116"/>
      <c r="B54" s="116"/>
      <c r="C54" s="117"/>
      <c r="D54" s="116"/>
      <c r="E54" s="118"/>
      <c r="F54" s="119"/>
      <c r="G54" s="117"/>
      <c r="H54" s="120"/>
      <c r="I54" s="121"/>
      <c r="J54" s="121"/>
      <c r="K54" s="122"/>
      <c r="L54" s="123"/>
      <c r="M54" s="123"/>
      <c r="N54" s="123"/>
      <c r="O54" s="124"/>
      <c r="P54" s="125"/>
      <c r="Q54" s="125"/>
    </row>
    <row r="55" spans="1:17" ht="14.25">
      <c r="A55" s="116"/>
      <c r="B55" s="116"/>
      <c r="C55" s="117"/>
      <c r="D55" s="116"/>
      <c r="E55" s="118"/>
      <c r="F55" s="119"/>
      <c r="G55" s="117"/>
      <c r="H55" s="120"/>
      <c r="I55" s="121"/>
      <c r="J55" s="121"/>
      <c r="K55" s="122"/>
      <c r="L55" s="123"/>
      <c r="M55" s="123"/>
      <c r="N55" s="123"/>
      <c r="O55" s="124"/>
      <c r="P55" s="125"/>
      <c r="Q55" s="125"/>
    </row>
    <row r="56" spans="1:17" ht="14.25">
      <c r="A56" s="116"/>
      <c r="B56" s="116"/>
      <c r="C56" s="117"/>
      <c r="D56" s="116"/>
      <c r="E56" s="118"/>
      <c r="F56" s="119"/>
      <c r="G56" s="117"/>
      <c r="H56" s="120"/>
      <c r="I56" s="121"/>
      <c r="J56" s="121"/>
      <c r="K56" s="122"/>
      <c r="L56" s="123"/>
      <c r="M56" s="123"/>
      <c r="N56" s="123"/>
      <c r="O56" s="124"/>
      <c r="P56" s="125"/>
      <c r="Q56" s="125"/>
    </row>
    <row r="57" spans="1:17" ht="14.25">
      <c r="A57" s="116"/>
      <c r="B57" s="116"/>
      <c r="C57" s="117"/>
      <c r="D57" s="116"/>
      <c r="E57" s="118"/>
      <c r="F57" s="119"/>
      <c r="G57" s="117"/>
      <c r="H57" s="120"/>
      <c r="I57" s="121"/>
      <c r="J57" s="121"/>
      <c r="K57" s="122"/>
      <c r="L57" s="123"/>
      <c r="M57" s="123"/>
      <c r="N57" s="123"/>
      <c r="O57" s="124"/>
      <c r="P57" s="125"/>
      <c r="Q57" s="125"/>
    </row>
    <row r="58" spans="1:17" ht="14.25">
      <c r="A58" s="116"/>
      <c r="B58" s="116"/>
      <c r="C58" s="117"/>
      <c r="D58" s="116"/>
      <c r="E58" s="118"/>
      <c r="F58" s="119"/>
      <c r="G58" s="117"/>
      <c r="H58" s="120"/>
      <c r="I58" s="121"/>
      <c r="J58" s="121"/>
      <c r="K58" s="122"/>
      <c r="L58" s="123"/>
      <c r="M58" s="123"/>
      <c r="N58" s="123"/>
      <c r="O58" s="124"/>
      <c r="P58" s="125"/>
      <c r="Q58" s="125"/>
    </row>
    <row r="59" spans="1:17" ht="14.25">
      <c r="A59" s="116"/>
      <c r="B59" s="116"/>
      <c r="C59" s="117"/>
      <c r="D59" s="116"/>
      <c r="E59" s="118"/>
      <c r="F59" s="119"/>
      <c r="G59" s="117"/>
      <c r="H59" s="120"/>
      <c r="I59" s="121"/>
      <c r="J59" s="121"/>
      <c r="K59" s="122"/>
      <c r="L59" s="123"/>
      <c r="M59" s="123"/>
      <c r="N59" s="123"/>
      <c r="O59" s="124"/>
      <c r="P59" s="125"/>
      <c r="Q59" s="125"/>
    </row>
    <row r="60" spans="1:17" ht="14.25">
      <c r="A60" s="116"/>
      <c r="B60" s="116"/>
      <c r="C60" s="117"/>
      <c r="D60" s="116"/>
      <c r="E60" s="131"/>
      <c r="F60" s="132"/>
      <c r="G60" s="117"/>
      <c r="H60" s="133"/>
      <c r="I60" s="134"/>
      <c r="J60" s="134"/>
      <c r="K60" s="135"/>
      <c r="L60" s="123"/>
      <c r="M60" s="123"/>
      <c r="N60" s="123"/>
      <c r="O60" s="124"/>
      <c r="P60" s="125"/>
      <c r="Q60" s="125"/>
    </row>
    <row r="61" spans="1:16" ht="14.25">
      <c r="A61" s="62" t="s">
        <v>2</v>
      </c>
      <c r="O61" s="3"/>
      <c r="P61" s="58">
        <f>SUM(P11:P60)</f>
        <v>1399.6200000000001</v>
      </c>
    </row>
    <row r="63" spans="1:16" ht="14.25">
      <c r="A63" s="933" t="s">
        <v>12</v>
      </c>
      <c r="B63" s="933"/>
      <c r="C63" s="933"/>
      <c r="D63" s="933"/>
      <c r="E63" s="933"/>
      <c r="F63" s="933"/>
      <c r="G63" s="933"/>
      <c r="H63" s="933"/>
      <c r="I63" s="933"/>
      <c r="J63" s="933"/>
      <c r="K63" s="933"/>
      <c r="L63" s="933"/>
      <c r="M63" s="933"/>
      <c r="N63" s="933"/>
      <c r="O63" s="933"/>
      <c r="P63" s="933"/>
    </row>
  </sheetData>
  <sheetProtection/>
  <mergeCells count="7">
    <mergeCell ref="A63:P63"/>
    <mergeCell ref="A2:P2"/>
    <mergeCell ref="A4:P4"/>
    <mergeCell ref="A5:P5"/>
    <mergeCell ref="A6:P6"/>
    <mergeCell ref="A7:P7"/>
    <mergeCell ref="A8:P8"/>
  </mergeCells>
  <hyperlinks>
    <hyperlink ref="H11" r:id="rId1" display="Link"/>
    <hyperlink ref="H12" r:id="rId2" display="https://www.e-repository.org/rbl/vol.24/iss.1/1.pdf"/>
    <hyperlink ref="H13" r:id="rId3" display="https://romanianbiotechnologicalletters.files.wordpress.com/2018/02/oancea-et-al.pdf "/>
    <hyperlink ref="H14" r:id="rId4" display="http://www.revmaterialeplastice.ro/pdf/8%20CONSTANTINESCU%20M%201%2019.pdf  "/>
    <hyperlink ref="H15" r:id="rId5" display="https://www.revmaterialeplastice.ro/Articles.asp?ID=5259  "/>
    <hyperlink ref="H16" r:id="rId6" display="http://www.eemj.icpm.tuiasi.ro/pdfs/vol18/no8/full/6_248_Favier_18.pdf"/>
    <hyperlink ref="H17" r:id="rId7" display="Link"/>
    <hyperlink ref="H18" r:id="rId8" display="https://journals.sagepub.com/doi/full/10.1177/0013124517716259"/>
    <hyperlink ref="H19" r:id="rId9" display="https://journals.sagepub.com/doi/full/10.1177/0013124517716259"/>
  </hyperlinks>
  <printOptions/>
  <pageMargins left="0.511811023622047" right="0.31496062992126" top="0" bottom="0" header="0" footer="0"/>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2:R63"/>
  <sheetViews>
    <sheetView zoomScalePageLayoutView="0" workbookViewId="0" topLeftCell="A47">
      <selection activeCell="O48" sqref="O48"/>
    </sheetView>
  </sheetViews>
  <sheetFormatPr defaultColWidth="8.7109375" defaultRowHeight="15"/>
  <cols>
    <col min="1" max="1" width="23.7109375" style="2" customWidth="1"/>
    <col min="2" max="2" width="11.7109375" style="7" customWidth="1"/>
    <col min="3" max="3" width="8.140625" style="1" customWidth="1"/>
    <col min="4" max="4" width="13.140625" style="1" customWidth="1"/>
    <col min="5" max="5" width="6.421875" style="1" customWidth="1"/>
    <col min="6" max="6" width="5.7109375" style="1" customWidth="1"/>
    <col min="7" max="7" width="10.00390625" style="1" customWidth="1"/>
    <col min="8" max="11" width="9.140625" style="1" customWidth="1"/>
    <col min="12" max="12" width="8.140625" style="1" customWidth="1"/>
    <col min="13" max="13" width="10.140625" style="0" customWidth="1"/>
    <col min="14" max="14" width="8.7109375" style="0" customWidth="1"/>
    <col min="15" max="15" width="20.7109375" style="0" customWidth="1"/>
  </cols>
  <sheetData>
    <row r="2" spans="1:14" s="22" customFormat="1" ht="33.75" customHeight="1">
      <c r="A2" s="944" t="s">
        <v>156</v>
      </c>
      <c r="B2" s="945"/>
      <c r="C2" s="945"/>
      <c r="D2" s="945"/>
      <c r="E2" s="945"/>
      <c r="F2" s="945"/>
      <c r="G2" s="945"/>
      <c r="H2" s="945"/>
      <c r="I2" s="945"/>
      <c r="J2" s="945"/>
      <c r="K2" s="945"/>
      <c r="L2" s="945"/>
      <c r="M2" s="945"/>
      <c r="N2" s="945"/>
    </row>
    <row r="3" spans="1:12" s="4" customFormat="1" ht="18" customHeight="1">
      <c r="A3" s="11"/>
      <c r="B3" s="11"/>
      <c r="C3" s="11"/>
      <c r="D3" s="11"/>
      <c r="E3" s="11"/>
      <c r="F3" s="11"/>
      <c r="G3" s="11"/>
      <c r="H3" s="3"/>
      <c r="I3" s="3"/>
      <c r="J3" s="3"/>
      <c r="K3" s="3"/>
      <c r="L3" s="3"/>
    </row>
    <row r="4" spans="1:14" s="4" customFormat="1" ht="15.75" customHeight="1">
      <c r="A4" s="946" t="s">
        <v>157</v>
      </c>
      <c r="B4" s="946"/>
      <c r="C4" s="946"/>
      <c r="D4" s="946"/>
      <c r="E4" s="946"/>
      <c r="F4" s="946"/>
      <c r="G4" s="946"/>
      <c r="H4" s="947"/>
      <c r="I4" s="947"/>
      <c r="J4" s="947"/>
      <c r="K4" s="947"/>
      <c r="L4" s="947"/>
      <c r="M4" s="947"/>
      <c r="N4" s="947"/>
    </row>
    <row r="5" spans="1:14" s="4" customFormat="1" ht="13.5" customHeight="1">
      <c r="A5" s="948" t="s">
        <v>54</v>
      </c>
      <c r="B5" s="948"/>
      <c r="C5" s="948"/>
      <c r="D5" s="948"/>
      <c r="E5" s="948"/>
      <c r="F5" s="948"/>
      <c r="G5" s="948"/>
      <c r="H5" s="948"/>
      <c r="I5" s="948"/>
      <c r="J5" s="948"/>
      <c r="K5" s="948"/>
      <c r="L5" s="948"/>
      <c r="M5" s="947"/>
      <c r="N5" s="947"/>
    </row>
    <row r="6" spans="1:14" s="4" customFormat="1" ht="14.25">
      <c r="A6" s="946" t="s">
        <v>27</v>
      </c>
      <c r="B6" s="946"/>
      <c r="C6" s="946"/>
      <c r="D6" s="946"/>
      <c r="E6" s="946"/>
      <c r="F6" s="946"/>
      <c r="G6" s="946"/>
      <c r="H6" s="946"/>
      <c r="I6" s="946"/>
      <c r="J6" s="946"/>
      <c r="K6" s="946"/>
      <c r="L6" s="947"/>
      <c r="M6" s="947"/>
      <c r="N6" s="947"/>
    </row>
    <row r="7" spans="1:18" s="4" customFormat="1" ht="15" customHeight="1">
      <c r="A7" s="939" t="s">
        <v>53</v>
      </c>
      <c r="B7" s="940"/>
      <c r="C7" s="940"/>
      <c r="D7" s="940"/>
      <c r="E7" s="940"/>
      <c r="F7" s="940"/>
      <c r="G7" s="940"/>
      <c r="H7" s="940"/>
      <c r="I7" s="940"/>
      <c r="J7" s="940"/>
      <c r="K7" s="940"/>
      <c r="L7" s="940"/>
      <c r="M7" s="940"/>
      <c r="N7" s="941"/>
      <c r="O7" s="3"/>
      <c r="P7" s="3"/>
      <c r="Q7" s="3"/>
      <c r="R7" s="3"/>
    </row>
    <row r="8" spans="1:14" s="4" customFormat="1" ht="57" customHeight="1">
      <c r="A8" s="938" t="s">
        <v>63</v>
      </c>
      <c r="B8" s="938"/>
      <c r="C8" s="938"/>
      <c r="D8" s="938"/>
      <c r="E8" s="938"/>
      <c r="F8" s="938"/>
      <c r="G8" s="938"/>
      <c r="H8" s="938"/>
      <c r="I8" s="938"/>
      <c r="J8" s="938"/>
      <c r="K8" s="938"/>
      <c r="L8" s="938"/>
      <c r="M8" s="938"/>
      <c r="N8" s="938"/>
    </row>
    <row r="9" spans="1:12" s="4" customFormat="1" ht="14.25">
      <c r="A9" s="10"/>
      <c r="B9" s="10"/>
      <c r="C9" s="10"/>
      <c r="D9" s="10"/>
      <c r="E9" s="10"/>
      <c r="F9" s="10"/>
      <c r="G9" s="10"/>
      <c r="H9" s="10"/>
      <c r="I9" s="10"/>
      <c r="J9" s="10"/>
      <c r="K9" s="10"/>
      <c r="L9" s="10"/>
    </row>
    <row r="10" spans="1:15" s="4" customFormat="1" ht="54.75">
      <c r="A10" s="47" t="s">
        <v>0</v>
      </c>
      <c r="B10" s="47" t="s">
        <v>51</v>
      </c>
      <c r="C10" s="47" t="s">
        <v>58</v>
      </c>
      <c r="D10" s="56" t="s">
        <v>5</v>
      </c>
      <c r="E10" s="56" t="s">
        <v>56</v>
      </c>
      <c r="F10" s="56" t="s">
        <v>57</v>
      </c>
      <c r="G10" s="47" t="s">
        <v>55</v>
      </c>
      <c r="H10" s="48" t="s">
        <v>14</v>
      </c>
      <c r="I10" s="56" t="s">
        <v>11</v>
      </c>
      <c r="J10" s="200" t="s">
        <v>199</v>
      </c>
      <c r="K10" s="56" t="s">
        <v>15</v>
      </c>
      <c r="L10" s="56" t="s">
        <v>16</v>
      </c>
      <c r="M10" s="47" t="s">
        <v>52</v>
      </c>
      <c r="N10" s="47" t="s">
        <v>7</v>
      </c>
      <c r="O10" s="115" t="s">
        <v>191</v>
      </c>
    </row>
    <row r="11" spans="1:15" s="4" customFormat="1" ht="110.25">
      <c r="A11" s="236" t="s">
        <v>290</v>
      </c>
      <c r="B11" s="236" t="s">
        <v>291</v>
      </c>
      <c r="C11" s="240" t="s">
        <v>227</v>
      </c>
      <c r="D11" s="240" t="s">
        <v>292</v>
      </c>
      <c r="E11" s="240">
        <v>19</v>
      </c>
      <c r="F11" s="240">
        <v>3</v>
      </c>
      <c r="G11" s="241" t="s">
        <v>293</v>
      </c>
      <c r="H11" s="241" t="s">
        <v>284</v>
      </c>
      <c r="I11" s="240"/>
      <c r="J11" s="240" t="s">
        <v>294</v>
      </c>
      <c r="K11" s="244" t="s">
        <v>295</v>
      </c>
      <c r="L11" s="240">
        <v>2019</v>
      </c>
      <c r="M11" s="262">
        <v>200</v>
      </c>
      <c r="N11" s="260">
        <v>200</v>
      </c>
      <c r="O11" s="125" t="s">
        <v>289</v>
      </c>
    </row>
    <row r="12" spans="1:15" s="4" customFormat="1" ht="110.25">
      <c r="A12" s="236" t="s">
        <v>296</v>
      </c>
      <c r="B12" s="236" t="s">
        <v>297</v>
      </c>
      <c r="C12" s="240" t="s">
        <v>227</v>
      </c>
      <c r="D12" s="240" t="s">
        <v>292</v>
      </c>
      <c r="E12" s="240">
        <v>19</v>
      </c>
      <c r="F12" s="240">
        <v>3</v>
      </c>
      <c r="G12" s="241" t="s">
        <v>293</v>
      </c>
      <c r="H12" s="241" t="s">
        <v>284</v>
      </c>
      <c r="I12" s="240"/>
      <c r="J12" s="240" t="s">
        <v>298</v>
      </c>
      <c r="K12" s="244" t="s">
        <v>299</v>
      </c>
      <c r="L12" s="240">
        <v>2019</v>
      </c>
      <c r="M12" s="261">
        <v>200</v>
      </c>
      <c r="N12" s="260">
        <v>100</v>
      </c>
      <c r="O12" s="125" t="s">
        <v>289</v>
      </c>
    </row>
    <row r="13" spans="1:15" s="4" customFormat="1" ht="110.25">
      <c r="A13" s="236" t="s">
        <v>300</v>
      </c>
      <c r="B13" s="236" t="s">
        <v>297</v>
      </c>
      <c r="C13" s="240" t="s">
        <v>227</v>
      </c>
      <c r="D13" s="240" t="s">
        <v>292</v>
      </c>
      <c r="E13" s="240">
        <v>19</v>
      </c>
      <c r="F13" s="240">
        <v>3</v>
      </c>
      <c r="G13" s="241" t="s">
        <v>293</v>
      </c>
      <c r="H13" s="241" t="s">
        <v>284</v>
      </c>
      <c r="I13" s="209"/>
      <c r="J13" s="209" t="s">
        <v>301</v>
      </c>
      <c r="K13" s="223" t="s">
        <v>302</v>
      </c>
      <c r="L13" s="209">
        <v>2019</v>
      </c>
      <c r="M13" s="227">
        <v>200</v>
      </c>
      <c r="N13" s="226">
        <v>100</v>
      </c>
      <c r="O13" s="125" t="s">
        <v>289</v>
      </c>
    </row>
    <row r="14" spans="1:15" s="4" customFormat="1" ht="110.25">
      <c r="A14" s="236" t="s">
        <v>303</v>
      </c>
      <c r="B14" s="208" t="s">
        <v>304</v>
      </c>
      <c r="C14" s="240" t="s">
        <v>227</v>
      </c>
      <c r="D14" s="240" t="s">
        <v>292</v>
      </c>
      <c r="E14" s="240">
        <v>19</v>
      </c>
      <c r="F14" s="240">
        <v>3</v>
      </c>
      <c r="G14" s="241" t="s">
        <v>293</v>
      </c>
      <c r="H14" s="241" t="s">
        <v>284</v>
      </c>
      <c r="I14" s="209"/>
      <c r="J14" s="209" t="s">
        <v>305</v>
      </c>
      <c r="K14" s="223" t="s">
        <v>306</v>
      </c>
      <c r="L14" s="209">
        <v>2019</v>
      </c>
      <c r="M14" s="227">
        <v>200</v>
      </c>
      <c r="N14" s="265">
        <v>66.67</v>
      </c>
      <c r="O14" s="125" t="s">
        <v>289</v>
      </c>
    </row>
    <row r="15" spans="1:15" s="4" customFormat="1" ht="123.75">
      <c r="A15" s="236" t="s">
        <v>371</v>
      </c>
      <c r="B15" s="236" t="s">
        <v>372</v>
      </c>
      <c r="C15" s="240" t="s">
        <v>373</v>
      </c>
      <c r="D15" s="240" t="s">
        <v>374</v>
      </c>
      <c r="E15" s="240">
        <v>19</v>
      </c>
      <c r="F15" s="240">
        <v>3</v>
      </c>
      <c r="G15" s="241" t="s">
        <v>375</v>
      </c>
      <c r="H15" s="237" t="s">
        <v>376</v>
      </c>
      <c r="I15" s="240"/>
      <c r="J15" s="240" t="s">
        <v>377</v>
      </c>
      <c r="K15" s="244" t="s">
        <v>378</v>
      </c>
      <c r="L15" s="240">
        <v>2019</v>
      </c>
      <c r="M15" s="233">
        <v>200</v>
      </c>
      <c r="N15" s="234">
        <v>200</v>
      </c>
      <c r="O15" s="125" t="s">
        <v>372</v>
      </c>
    </row>
    <row r="16" spans="1:15" s="4" customFormat="1" ht="110.25">
      <c r="A16" s="236" t="s">
        <v>303</v>
      </c>
      <c r="B16" s="208" t="s">
        <v>304</v>
      </c>
      <c r="C16" s="240" t="s">
        <v>227</v>
      </c>
      <c r="D16" s="240" t="s">
        <v>292</v>
      </c>
      <c r="E16" s="240">
        <v>19</v>
      </c>
      <c r="F16" s="240">
        <v>3</v>
      </c>
      <c r="G16" s="241" t="s">
        <v>293</v>
      </c>
      <c r="H16" s="241" t="s">
        <v>284</v>
      </c>
      <c r="I16" s="209"/>
      <c r="J16" s="209" t="s">
        <v>305</v>
      </c>
      <c r="K16" s="223" t="s">
        <v>306</v>
      </c>
      <c r="L16" s="209">
        <v>2019</v>
      </c>
      <c r="M16" s="288">
        <v>200</v>
      </c>
      <c r="N16" s="265">
        <v>66.67</v>
      </c>
      <c r="O16" s="125" t="s">
        <v>524</v>
      </c>
    </row>
    <row r="17" spans="1:15" s="4" customFormat="1" ht="123.75">
      <c r="A17" s="236" t="s">
        <v>600</v>
      </c>
      <c r="B17" s="236" t="s">
        <v>601</v>
      </c>
      <c r="C17" s="240" t="s">
        <v>227</v>
      </c>
      <c r="D17" s="240" t="s">
        <v>374</v>
      </c>
      <c r="E17" s="240">
        <v>19</v>
      </c>
      <c r="F17" s="240">
        <v>2</v>
      </c>
      <c r="G17" s="241" t="s">
        <v>375</v>
      </c>
      <c r="H17" s="329" t="s">
        <v>602</v>
      </c>
      <c r="I17" s="240"/>
      <c r="J17" s="330">
        <v>484803700005</v>
      </c>
      <c r="K17" s="244" t="s">
        <v>603</v>
      </c>
      <c r="L17" s="240">
        <v>2019</v>
      </c>
      <c r="M17" s="233">
        <v>200</v>
      </c>
      <c r="N17" s="234">
        <v>200</v>
      </c>
      <c r="O17" s="125" t="s">
        <v>610</v>
      </c>
    </row>
    <row r="18" spans="1:15" s="4" customFormat="1" ht="114.75">
      <c r="A18" s="236" t="s">
        <v>604</v>
      </c>
      <c r="B18" s="236" t="s">
        <v>605</v>
      </c>
      <c r="C18" s="240" t="s">
        <v>227</v>
      </c>
      <c r="D18" s="240" t="s">
        <v>606</v>
      </c>
      <c r="E18" s="240">
        <v>62</v>
      </c>
      <c r="F18" s="240">
        <v>2</v>
      </c>
      <c r="G18" s="241" t="s">
        <v>607</v>
      </c>
      <c r="H18" s="329" t="s">
        <v>608</v>
      </c>
      <c r="I18" s="240"/>
      <c r="J18" s="330">
        <v>509121700027</v>
      </c>
      <c r="K18" s="244" t="s">
        <v>609</v>
      </c>
      <c r="L18" s="240">
        <v>2019</v>
      </c>
      <c r="M18" s="235">
        <v>200</v>
      </c>
      <c r="N18" s="234">
        <v>33.33</v>
      </c>
      <c r="O18" s="125" t="s">
        <v>610</v>
      </c>
    </row>
    <row r="19" spans="1:15" s="4" customFormat="1" ht="110.25">
      <c r="A19" s="375" t="s">
        <v>753</v>
      </c>
      <c r="B19" s="376" t="s">
        <v>754</v>
      </c>
      <c r="C19" s="377" t="s">
        <v>227</v>
      </c>
      <c r="D19" s="375" t="s">
        <v>755</v>
      </c>
      <c r="E19" s="378">
        <v>19</v>
      </c>
      <c r="F19" s="378">
        <v>4</v>
      </c>
      <c r="G19" s="375" t="s">
        <v>756</v>
      </c>
      <c r="H19" s="376" t="s">
        <v>757</v>
      </c>
      <c r="I19" s="378"/>
      <c r="J19" s="377" t="s">
        <v>758</v>
      </c>
      <c r="K19" s="377" t="s">
        <v>759</v>
      </c>
      <c r="L19" s="378">
        <v>2019</v>
      </c>
      <c r="M19" s="379">
        <v>200</v>
      </c>
      <c r="N19" s="380">
        <v>100</v>
      </c>
      <c r="O19" s="125" t="s">
        <v>760</v>
      </c>
    </row>
    <row r="20" spans="1:15" s="4" customFormat="1" ht="220.5">
      <c r="A20" s="395" t="s">
        <v>807</v>
      </c>
      <c r="B20" s="239" t="s">
        <v>808</v>
      </c>
      <c r="C20" s="240" t="s">
        <v>227</v>
      </c>
      <c r="D20" s="212" t="s">
        <v>809</v>
      </c>
      <c r="E20" s="240" t="s">
        <v>810</v>
      </c>
      <c r="F20" s="240" t="s">
        <v>811</v>
      </c>
      <c r="G20" s="243" t="s">
        <v>812</v>
      </c>
      <c r="H20" s="396" t="s">
        <v>757</v>
      </c>
      <c r="I20" s="240" t="s">
        <v>813</v>
      </c>
      <c r="J20" s="397">
        <v>503074300011</v>
      </c>
      <c r="K20" s="398" t="s">
        <v>814</v>
      </c>
      <c r="L20" s="240">
        <v>2019</v>
      </c>
      <c r="M20" s="233">
        <v>200</v>
      </c>
      <c r="N20" s="234">
        <v>200</v>
      </c>
      <c r="O20" s="125" t="s">
        <v>808</v>
      </c>
    </row>
    <row r="21" spans="1:15" s="4" customFormat="1" ht="123.75">
      <c r="A21" s="236" t="s">
        <v>825</v>
      </c>
      <c r="B21" s="236" t="s">
        <v>826</v>
      </c>
      <c r="C21" s="213" t="s">
        <v>227</v>
      </c>
      <c r="D21" s="208" t="s">
        <v>827</v>
      </c>
      <c r="E21" s="214">
        <v>20</v>
      </c>
      <c r="F21" s="215">
        <v>1</v>
      </c>
      <c r="G21" s="213" t="s">
        <v>828</v>
      </c>
      <c r="H21" s="402" t="s">
        <v>829</v>
      </c>
      <c r="I21" s="240" t="s">
        <v>830</v>
      </c>
      <c r="J21" s="403" t="s">
        <v>831</v>
      </c>
      <c r="K21" s="244" t="s">
        <v>832</v>
      </c>
      <c r="L21" s="240">
        <v>2019</v>
      </c>
      <c r="M21" s="262">
        <v>200</v>
      </c>
      <c r="N21" s="234">
        <v>200</v>
      </c>
      <c r="O21" s="125" t="s">
        <v>856</v>
      </c>
    </row>
    <row r="22" spans="1:15" s="4" customFormat="1" ht="409.5">
      <c r="A22" s="404" t="s">
        <v>833</v>
      </c>
      <c r="B22" s="236" t="s">
        <v>834</v>
      </c>
      <c r="C22" s="213" t="s">
        <v>227</v>
      </c>
      <c r="D22" s="208" t="s">
        <v>827</v>
      </c>
      <c r="E22" s="214">
        <v>20</v>
      </c>
      <c r="F22" s="215">
        <v>4</v>
      </c>
      <c r="G22" s="213" t="s">
        <v>828</v>
      </c>
      <c r="H22" s="258" t="s">
        <v>835</v>
      </c>
      <c r="I22" s="240" t="s">
        <v>836</v>
      </c>
      <c r="J22" s="403" t="s">
        <v>837</v>
      </c>
      <c r="K22" s="244" t="s">
        <v>838</v>
      </c>
      <c r="L22" s="240">
        <v>2019</v>
      </c>
      <c r="M22" s="262">
        <v>200</v>
      </c>
      <c r="N22" s="234">
        <v>200</v>
      </c>
      <c r="O22" s="125" t="s">
        <v>856</v>
      </c>
    </row>
    <row r="23" spans="1:15" s="4" customFormat="1" ht="144">
      <c r="A23" s="405" t="s">
        <v>839</v>
      </c>
      <c r="B23" s="406" t="s">
        <v>840</v>
      </c>
      <c r="C23" s="407" t="s">
        <v>227</v>
      </c>
      <c r="D23" s="405" t="s">
        <v>841</v>
      </c>
      <c r="E23" s="407">
        <v>5</v>
      </c>
      <c r="F23" s="408">
        <v>1</v>
      </c>
      <c r="G23" s="409" t="s">
        <v>842</v>
      </c>
      <c r="H23" s="410" t="s">
        <v>843</v>
      </c>
      <c r="I23" s="411" t="s">
        <v>844</v>
      </c>
      <c r="J23" s="405" t="s">
        <v>845</v>
      </c>
      <c r="K23" s="412" t="s">
        <v>846</v>
      </c>
      <c r="L23" s="408">
        <v>2019</v>
      </c>
      <c r="M23" s="413">
        <v>200</v>
      </c>
      <c r="N23" s="229">
        <v>100</v>
      </c>
      <c r="O23" s="125" t="s">
        <v>856</v>
      </c>
    </row>
    <row r="24" spans="1:15" s="4" customFormat="1" ht="110.25">
      <c r="A24" s="218" t="s">
        <v>847</v>
      </c>
      <c r="B24" s="218" t="s">
        <v>848</v>
      </c>
      <c r="C24" s="219" t="s">
        <v>227</v>
      </c>
      <c r="D24" s="334" t="s">
        <v>849</v>
      </c>
      <c r="E24" s="219" t="s">
        <v>850</v>
      </c>
      <c r="F24" s="219">
        <v>2</v>
      </c>
      <c r="G24" s="414" t="s">
        <v>851</v>
      </c>
      <c r="H24" s="415" t="s">
        <v>852</v>
      </c>
      <c r="I24" s="219" t="s">
        <v>853</v>
      </c>
      <c r="J24" s="416" t="s">
        <v>854</v>
      </c>
      <c r="K24" s="417" t="s">
        <v>855</v>
      </c>
      <c r="L24" s="219">
        <v>2019</v>
      </c>
      <c r="M24" s="418">
        <v>200</v>
      </c>
      <c r="N24" s="419">
        <v>66.67</v>
      </c>
      <c r="O24" s="125" t="s">
        <v>856</v>
      </c>
    </row>
    <row r="25" spans="1:15" s="4" customFormat="1" ht="114.75">
      <c r="A25" s="456" t="s">
        <v>1060</v>
      </c>
      <c r="B25" s="456" t="s">
        <v>1061</v>
      </c>
      <c r="C25" s="457" t="s">
        <v>227</v>
      </c>
      <c r="D25" s="457" t="s">
        <v>292</v>
      </c>
      <c r="E25" s="457">
        <v>19</v>
      </c>
      <c r="F25" s="457">
        <v>1</v>
      </c>
      <c r="G25" s="458" t="s">
        <v>1062</v>
      </c>
      <c r="H25" s="459" t="s">
        <v>1063</v>
      </c>
      <c r="I25" s="460"/>
      <c r="J25" s="461" t="s">
        <v>1064</v>
      </c>
      <c r="K25" s="461" t="s">
        <v>1065</v>
      </c>
      <c r="L25" s="457">
        <v>2019</v>
      </c>
      <c r="M25" s="462">
        <v>200</v>
      </c>
      <c r="N25" s="463">
        <f>M25/2</f>
        <v>100</v>
      </c>
      <c r="O25" s="125" t="s">
        <v>1070</v>
      </c>
    </row>
    <row r="26" spans="1:15" s="4" customFormat="1" ht="114.75">
      <c r="A26" s="456" t="s">
        <v>1066</v>
      </c>
      <c r="B26" s="456" t="s">
        <v>1067</v>
      </c>
      <c r="C26" s="457" t="s">
        <v>227</v>
      </c>
      <c r="D26" s="457" t="s">
        <v>292</v>
      </c>
      <c r="E26" s="457">
        <v>19</v>
      </c>
      <c r="F26" s="457">
        <v>1</v>
      </c>
      <c r="G26" s="458" t="s">
        <v>1062</v>
      </c>
      <c r="H26" s="459" t="s">
        <v>1063</v>
      </c>
      <c r="I26" s="460"/>
      <c r="J26" s="461" t="s">
        <v>1068</v>
      </c>
      <c r="K26" s="461" t="s">
        <v>1069</v>
      </c>
      <c r="L26" s="457">
        <v>2019</v>
      </c>
      <c r="M26" s="462">
        <v>200</v>
      </c>
      <c r="N26" s="463">
        <f>M26/2</f>
        <v>100</v>
      </c>
      <c r="O26" s="125" t="s">
        <v>1070</v>
      </c>
    </row>
    <row r="27" spans="1:15" s="4" customFormat="1" ht="114.75">
      <c r="A27" s="456" t="s">
        <v>1060</v>
      </c>
      <c r="B27" s="456" t="s">
        <v>1061</v>
      </c>
      <c r="C27" s="460" t="s">
        <v>227</v>
      </c>
      <c r="D27" s="949" t="s">
        <v>292</v>
      </c>
      <c r="E27" s="457">
        <v>19</v>
      </c>
      <c r="F27" s="456">
        <v>1</v>
      </c>
      <c r="G27" s="466" t="s">
        <v>1062</v>
      </c>
      <c r="H27" s="467" t="s">
        <v>1063</v>
      </c>
      <c r="I27" s="460"/>
      <c r="J27" s="461" t="s">
        <v>1064</v>
      </c>
      <c r="K27" s="461" t="s">
        <v>1065</v>
      </c>
      <c r="L27" s="456">
        <v>2019</v>
      </c>
      <c r="M27" s="462">
        <v>200</v>
      </c>
      <c r="N27" s="463">
        <f>M27/2</f>
        <v>100</v>
      </c>
      <c r="O27" s="125" t="s">
        <v>528</v>
      </c>
    </row>
    <row r="28" spans="1:15" s="4" customFormat="1" ht="114.75">
      <c r="A28" s="456" t="s">
        <v>1066</v>
      </c>
      <c r="B28" s="456" t="s">
        <v>1067</v>
      </c>
      <c r="C28" s="460" t="s">
        <v>227</v>
      </c>
      <c r="D28" s="950"/>
      <c r="E28" s="457">
        <v>19</v>
      </c>
      <c r="F28" s="456">
        <v>1</v>
      </c>
      <c r="G28" s="466" t="s">
        <v>1062</v>
      </c>
      <c r="H28" s="467" t="s">
        <v>1063</v>
      </c>
      <c r="I28" s="460"/>
      <c r="J28" s="461" t="s">
        <v>1068</v>
      </c>
      <c r="K28" s="461" t="s">
        <v>1069</v>
      </c>
      <c r="L28" s="456">
        <v>2019</v>
      </c>
      <c r="M28" s="462">
        <v>200</v>
      </c>
      <c r="N28" s="463">
        <f>M28/2</f>
        <v>100</v>
      </c>
      <c r="O28" s="125" t="s">
        <v>528</v>
      </c>
    </row>
    <row r="29" spans="1:15" s="4" customFormat="1" ht="71.25">
      <c r="A29" s="480" t="s">
        <v>1224</v>
      </c>
      <c r="B29" s="480" t="s">
        <v>1225</v>
      </c>
      <c r="C29" s="489" t="s">
        <v>227</v>
      </c>
      <c r="D29" s="480" t="s">
        <v>1226</v>
      </c>
      <c r="E29" s="489">
        <v>20</v>
      </c>
      <c r="F29" s="489">
        <v>3</v>
      </c>
      <c r="G29" s="490" t="s">
        <v>1227</v>
      </c>
      <c r="H29" s="491" t="s">
        <v>1228</v>
      </c>
      <c r="I29" s="489"/>
      <c r="J29" s="489"/>
      <c r="K29" s="492" t="s">
        <v>1229</v>
      </c>
      <c r="L29" s="489">
        <v>2019</v>
      </c>
      <c r="M29" s="493">
        <v>200</v>
      </c>
      <c r="N29" s="494">
        <v>100</v>
      </c>
      <c r="O29" s="125" t="s">
        <v>1223</v>
      </c>
    </row>
    <row r="30" spans="1:15" s="4" customFormat="1" ht="102">
      <c r="A30" s="480" t="s">
        <v>1230</v>
      </c>
      <c r="B30" s="480" t="s">
        <v>1231</v>
      </c>
      <c r="C30" s="489" t="s">
        <v>227</v>
      </c>
      <c r="D30" s="480" t="s">
        <v>1232</v>
      </c>
      <c r="E30" s="489" t="s">
        <v>850</v>
      </c>
      <c r="F30" s="489">
        <v>1</v>
      </c>
      <c r="G30" s="495" t="s">
        <v>1233</v>
      </c>
      <c r="H30" s="429" t="s">
        <v>1234</v>
      </c>
      <c r="I30" s="429" t="s">
        <v>1235</v>
      </c>
      <c r="J30" s="489"/>
      <c r="K30" s="492" t="s">
        <v>1236</v>
      </c>
      <c r="L30" s="489">
        <v>2019</v>
      </c>
      <c r="M30" s="496">
        <v>200</v>
      </c>
      <c r="N30" s="494">
        <v>100</v>
      </c>
      <c r="O30" s="125" t="s">
        <v>1223</v>
      </c>
    </row>
    <row r="31" spans="1:15" s="4" customFormat="1" ht="207">
      <c r="A31" s="405" t="s">
        <v>839</v>
      </c>
      <c r="B31" s="406" t="s">
        <v>1390</v>
      </c>
      <c r="C31" s="407" t="s">
        <v>227</v>
      </c>
      <c r="D31" s="405" t="s">
        <v>841</v>
      </c>
      <c r="E31" s="407">
        <v>5</v>
      </c>
      <c r="F31" s="408">
        <v>1</v>
      </c>
      <c r="G31" s="409" t="s">
        <v>842</v>
      </c>
      <c r="H31" s="410" t="s">
        <v>843</v>
      </c>
      <c r="I31" s="411" t="s">
        <v>844</v>
      </c>
      <c r="J31" s="405" t="s">
        <v>845</v>
      </c>
      <c r="K31" s="412" t="s">
        <v>846</v>
      </c>
      <c r="L31" s="408">
        <v>2019</v>
      </c>
      <c r="M31" s="413">
        <v>200</v>
      </c>
      <c r="N31" s="229">
        <v>100</v>
      </c>
      <c r="O31" s="125" t="s">
        <v>1391</v>
      </c>
    </row>
    <row r="32" spans="1:15" s="4" customFormat="1" ht="409.5">
      <c r="A32" s="596" t="s">
        <v>1454</v>
      </c>
      <c r="B32" s="597" t="s">
        <v>1455</v>
      </c>
      <c r="C32" s="598" t="s">
        <v>227</v>
      </c>
      <c r="D32" s="596" t="s">
        <v>1456</v>
      </c>
      <c r="E32" s="599">
        <v>35</v>
      </c>
      <c r="F32" s="599">
        <v>2</v>
      </c>
      <c r="G32" s="599" t="s">
        <v>1457</v>
      </c>
      <c r="H32" s="600" t="s">
        <v>1458</v>
      </c>
      <c r="I32" s="597" t="s">
        <v>1459</v>
      </c>
      <c r="J32" s="599" t="s">
        <v>1460</v>
      </c>
      <c r="K32" s="601" t="s">
        <v>1461</v>
      </c>
      <c r="L32" s="599">
        <v>2019</v>
      </c>
      <c r="M32" s="602">
        <v>200</v>
      </c>
      <c r="N32" s="603">
        <v>200</v>
      </c>
      <c r="O32" s="125" t="s">
        <v>1484</v>
      </c>
    </row>
    <row r="33" spans="1:15" s="4" customFormat="1" ht="302.25">
      <c r="A33" s="596" t="s">
        <v>1462</v>
      </c>
      <c r="B33" s="597" t="s">
        <v>1455</v>
      </c>
      <c r="C33" s="598" t="s">
        <v>227</v>
      </c>
      <c r="D33" s="596" t="s">
        <v>1456</v>
      </c>
      <c r="E33" s="599">
        <v>35</v>
      </c>
      <c r="F33" s="599">
        <v>1</v>
      </c>
      <c r="G33" s="599" t="s">
        <v>1457</v>
      </c>
      <c r="H33" s="600" t="s">
        <v>410</v>
      </c>
      <c r="I33" s="600" t="s">
        <v>410</v>
      </c>
      <c r="J33" s="599" t="s">
        <v>1463</v>
      </c>
      <c r="K33" s="601" t="s">
        <v>1464</v>
      </c>
      <c r="L33" s="599">
        <v>2019</v>
      </c>
      <c r="M33" s="604">
        <v>200</v>
      </c>
      <c r="N33" s="603">
        <v>200</v>
      </c>
      <c r="O33" s="125" t="s">
        <v>1484</v>
      </c>
    </row>
    <row r="34" spans="1:15" s="4" customFormat="1" ht="409.5">
      <c r="A34" s="605" t="s">
        <v>1465</v>
      </c>
      <c r="B34" s="606" t="s">
        <v>1455</v>
      </c>
      <c r="C34" s="607" t="s">
        <v>227</v>
      </c>
      <c r="D34" s="608" t="s">
        <v>1466</v>
      </c>
      <c r="E34" s="609">
        <v>29</v>
      </c>
      <c r="F34" s="587">
        <v>3</v>
      </c>
      <c r="G34" s="217"/>
      <c r="H34" s="610" t="s">
        <v>406</v>
      </c>
      <c r="I34" s="600" t="s">
        <v>1467</v>
      </c>
      <c r="J34" s="587" t="s">
        <v>595</v>
      </c>
      <c r="K34" s="611" t="s">
        <v>1468</v>
      </c>
      <c r="L34" s="587">
        <v>2019</v>
      </c>
      <c r="M34" s="612">
        <v>200</v>
      </c>
      <c r="N34" s="613">
        <v>200</v>
      </c>
      <c r="O34" s="125" t="s">
        <v>1484</v>
      </c>
    </row>
    <row r="35" spans="1:15" s="4" customFormat="1" ht="230.25">
      <c r="A35" s="614" t="s">
        <v>1469</v>
      </c>
      <c r="B35" s="218" t="s">
        <v>1455</v>
      </c>
      <c r="C35" s="615" t="s">
        <v>227</v>
      </c>
      <c r="D35" s="596" t="s">
        <v>1470</v>
      </c>
      <c r="E35" s="616">
        <v>25</v>
      </c>
      <c r="F35" s="543">
        <v>3</v>
      </c>
      <c r="G35" s="614" t="s">
        <v>1471</v>
      </c>
      <c r="H35" s="464" t="s">
        <v>1472</v>
      </c>
      <c r="I35" s="464" t="s">
        <v>1473</v>
      </c>
      <c r="J35" s="614" t="s">
        <v>1474</v>
      </c>
      <c r="K35" s="617" t="s">
        <v>1475</v>
      </c>
      <c r="L35" s="543">
        <v>2019</v>
      </c>
      <c r="M35" s="574">
        <v>200</v>
      </c>
      <c r="N35" s="618">
        <v>200</v>
      </c>
      <c r="O35" s="125" t="s">
        <v>1484</v>
      </c>
    </row>
    <row r="36" spans="1:15" s="4" customFormat="1" ht="345">
      <c r="A36" s="619" t="s">
        <v>1476</v>
      </c>
      <c r="B36" s="620" t="s">
        <v>1477</v>
      </c>
      <c r="C36" s="621" t="s">
        <v>227</v>
      </c>
      <c r="D36" s="622" t="s">
        <v>1478</v>
      </c>
      <c r="E36" s="623">
        <v>19</v>
      </c>
      <c r="F36" s="250">
        <v>1</v>
      </c>
      <c r="G36" s="624" t="s">
        <v>1479</v>
      </c>
      <c r="H36" s="600" t="s">
        <v>1480</v>
      </c>
      <c r="I36" s="625" t="s">
        <v>1481</v>
      </c>
      <c r="J36" s="626" t="s">
        <v>1482</v>
      </c>
      <c r="K36" s="627" t="s">
        <v>1483</v>
      </c>
      <c r="L36" s="250">
        <v>2019</v>
      </c>
      <c r="M36" s="628">
        <v>28.57</v>
      </c>
      <c r="N36" s="629">
        <v>28.57</v>
      </c>
      <c r="O36" s="125" t="s">
        <v>1484</v>
      </c>
    </row>
    <row r="37" spans="1:15" s="4" customFormat="1" ht="230.25">
      <c r="A37" s="464" t="s">
        <v>1516</v>
      </c>
      <c r="B37" s="254" t="s">
        <v>1517</v>
      </c>
      <c r="C37" s="647" t="s">
        <v>227</v>
      </c>
      <c r="D37" s="648" t="s">
        <v>1456</v>
      </c>
      <c r="E37" s="254">
        <v>35</v>
      </c>
      <c r="F37" s="254">
        <v>2</v>
      </c>
      <c r="G37" s="254" t="s">
        <v>1457</v>
      </c>
      <c r="H37" s="464" t="s">
        <v>1518</v>
      </c>
      <c r="I37" s="464" t="s">
        <v>1518</v>
      </c>
      <c r="J37" s="649" t="s">
        <v>1519</v>
      </c>
      <c r="K37" s="650" t="s">
        <v>378</v>
      </c>
      <c r="L37" s="254">
        <v>2019</v>
      </c>
      <c r="M37" s="651">
        <v>200</v>
      </c>
      <c r="N37" s="652">
        <v>200</v>
      </c>
      <c r="O37" s="125" t="s">
        <v>1528</v>
      </c>
    </row>
    <row r="38" spans="1:15" s="4" customFormat="1" ht="288">
      <c r="A38" s="464" t="s">
        <v>1520</v>
      </c>
      <c r="B38" s="254" t="s">
        <v>1517</v>
      </c>
      <c r="C38" s="647" t="s">
        <v>227</v>
      </c>
      <c r="D38" s="648" t="s">
        <v>1456</v>
      </c>
      <c r="E38" s="254">
        <v>35</v>
      </c>
      <c r="F38" s="254">
        <v>1</v>
      </c>
      <c r="G38" s="254" t="s">
        <v>1457</v>
      </c>
      <c r="H38" s="464" t="s">
        <v>429</v>
      </c>
      <c r="I38" s="464" t="s">
        <v>429</v>
      </c>
      <c r="J38" s="254" t="s">
        <v>1519</v>
      </c>
      <c r="K38" s="650" t="s">
        <v>1521</v>
      </c>
      <c r="L38" s="254">
        <v>2019</v>
      </c>
      <c r="M38" s="651">
        <v>200</v>
      </c>
      <c r="N38" s="652">
        <v>200</v>
      </c>
      <c r="O38" s="125" t="s">
        <v>1528</v>
      </c>
    </row>
    <row r="39" spans="1:15" s="4" customFormat="1" ht="105">
      <c r="A39" s="325" t="s">
        <v>1522</v>
      </c>
      <c r="B39" s="254" t="s">
        <v>1517</v>
      </c>
      <c r="C39" s="647" t="s">
        <v>227</v>
      </c>
      <c r="D39" s="648" t="s">
        <v>1523</v>
      </c>
      <c r="E39" s="325">
        <v>19</v>
      </c>
      <c r="F39" s="324">
        <v>3</v>
      </c>
      <c r="G39" s="653" t="s">
        <v>1524</v>
      </c>
      <c r="H39" s="464" t="s">
        <v>1525</v>
      </c>
      <c r="I39" s="600" t="s">
        <v>1525</v>
      </c>
      <c r="J39" s="649" t="s">
        <v>1526</v>
      </c>
      <c r="K39" s="654" t="s">
        <v>1527</v>
      </c>
      <c r="L39" s="324">
        <v>2019</v>
      </c>
      <c r="M39" s="655">
        <v>200</v>
      </c>
      <c r="N39" s="656">
        <v>200</v>
      </c>
      <c r="O39" s="125" t="s">
        <v>1528</v>
      </c>
    </row>
    <row r="40" spans="1:15" s="4" customFormat="1" ht="110.25">
      <c r="A40" s="236" t="s">
        <v>296</v>
      </c>
      <c r="B40" s="236" t="s">
        <v>297</v>
      </c>
      <c r="C40" s="240" t="s">
        <v>227</v>
      </c>
      <c r="D40" s="240" t="s">
        <v>292</v>
      </c>
      <c r="E40" s="240">
        <v>19</v>
      </c>
      <c r="F40" s="240">
        <v>3</v>
      </c>
      <c r="G40" s="241" t="s">
        <v>293</v>
      </c>
      <c r="H40" s="241" t="s">
        <v>284</v>
      </c>
      <c r="I40" s="240"/>
      <c r="J40" s="240" t="s">
        <v>298</v>
      </c>
      <c r="K40" s="244" t="s">
        <v>299</v>
      </c>
      <c r="L40" s="240">
        <v>2019</v>
      </c>
      <c r="M40" s="235">
        <v>200</v>
      </c>
      <c r="N40" s="234">
        <f>M40/2</f>
        <v>100</v>
      </c>
      <c r="O40" s="125" t="s">
        <v>1984</v>
      </c>
    </row>
    <row r="41" spans="1:15" s="4" customFormat="1" ht="110.25">
      <c r="A41" s="236" t="s">
        <v>300</v>
      </c>
      <c r="B41" s="236" t="s">
        <v>297</v>
      </c>
      <c r="C41" s="240" t="s">
        <v>227</v>
      </c>
      <c r="D41" s="240" t="s">
        <v>292</v>
      </c>
      <c r="E41" s="240">
        <v>19</v>
      </c>
      <c r="F41" s="240">
        <v>3</v>
      </c>
      <c r="G41" s="241" t="s">
        <v>293</v>
      </c>
      <c r="H41" s="241" t="s">
        <v>284</v>
      </c>
      <c r="I41" s="209"/>
      <c r="J41" s="209" t="s">
        <v>301</v>
      </c>
      <c r="K41" s="223" t="s">
        <v>302</v>
      </c>
      <c r="L41" s="209">
        <v>2019</v>
      </c>
      <c r="M41" s="288">
        <v>200</v>
      </c>
      <c r="N41" s="226">
        <f>M41/2</f>
        <v>100</v>
      </c>
      <c r="O41" s="125" t="s">
        <v>1984</v>
      </c>
    </row>
    <row r="42" spans="1:15" s="4" customFormat="1" ht="110.25">
      <c r="A42" s="236" t="s">
        <v>303</v>
      </c>
      <c r="B42" s="208" t="s">
        <v>304</v>
      </c>
      <c r="C42" s="240" t="s">
        <v>227</v>
      </c>
      <c r="D42" s="240" t="s">
        <v>292</v>
      </c>
      <c r="E42" s="240">
        <v>19</v>
      </c>
      <c r="F42" s="240">
        <v>3</v>
      </c>
      <c r="G42" s="241" t="s">
        <v>293</v>
      </c>
      <c r="H42" s="241" t="s">
        <v>284</v>
      </c>
      <c r="I42" s="209"/>
      <c r="J42" s="209" t="s">
        <v>305</v>
      </c>
      <c r="K42" s="223" t="s">
        <v>306</v>
      </c>
      <c r="L42" s="209">
        <v>2019</v>
      </c>
      <c r="M42" s="288">
        <v>200</v>
      </c>
      <c r="N42" s="226">
        <v>66.67</v>
      </c>
      <c r="O42" s="125" t="s">
        <v>1984</v>
      </c>
    </row>
    <row r="43" spans="1:15" s="4" customFormat="1" ht="110.25">
      <c r="A43" s="725" t="s">
        <v>2025</v>
      </c>
      <c r="B43" s="456" t="s">
        <v>2026</v>
      </c>
      <c r="C43" s="460" t="s">
        <v>227</v>
      </c>
      <c r="D43" s="543" t="s">
        <v>755</v>
      </c>
      <c r="E43" s="460">
        <v>19</v>
      </c>
      <c r="F43" s="726" t="s">
        <v>2027</v>
      </c>
      <c r="G43" s="657" t="s">
        <v>2028</v>
      </c>
      <c r="H43" s="727" t="s">
        <v>2029</v>
      </c>
      <c r="I43" s="240"/>
      <c r="J43" s="728">
        <v>466139000067</v>
      </c>
      <c r="K43" s="729" t="s">
        <v>2030</v>
      </c>
      <c r="L43" s="460">
        <v>2019</v>
      </c>
      <c r="M43" s="462">
        <v>200</v>
      </c>
      <c r="N43" s="463">
        <v>200</v>
      </c>
      <c r="O43" s="125" t="s">
        <v>2026</v>
      </c>
    </row>
    <row r="44" spans="1:15" s="4" customFormat="1" ht="110.25">
      <c r="A44" s="730" t="s">
        <v>2031</v>
      </c>
      <c r="B44" s="456" t="s">
        <v>2026</v>
      </c>
      <c r="C44" s="460" t="s">
        <v>227</v>
      </c>
      <c r="D44" s="543" t="s">
        <v>755</v>
      </c>
      <c r="E44" s="460">
        <v>19</v>
      </c>
      <c r="F44" s="726" t="s">
        <v>2027</v>
      </c>
      <c r="G44" s="657" t="s">
        <v>2028</v>
      </c>
      <c r="H44" s="727" t="s">
        <v>2032</v>
      </c>
      <c r="I44" s="240"/>
      <c r="J44" s="728">
        <v>466139000068</v>
      </c>
      <c r="K44" s="729" t="s">
        <v>2033</v>
      </c>
      <c r="L44" s="460">
        <v>2019</v>
      </c>
      <c r="M44" s="462">
        <v>200</v>
      </c>
      <c r="N44" s="463">
        <v>200</v>
      </c>
      <c r="O44" s="125" t="s">
        <v>2026</v>
      </c>
    </row>
    <row r="45" spans="1:15" s="4" customFormat="1" ht="250.5">
      <c r="A45" s="754" t="s">
        <v>2066</v>
      </c>
      <c r="B45" s="236" t="s">
        <v>2067</v>
      </c>
      <c r="C45" s="240" t="s">
        <v>227</v>
      </c>
      <c r="D45" s="754" t="s">
        <v>2068</v>
      </c>
      <c r="E45" s="219" t="s">
        <v>2069</v>
      </c>
      <c r="F45" s="240">
        <v>4</v>
      </c>
      <c r="G45" s="241" t="s">
        <v>2070</v>
      </c>
      <c r="H45" s="755" t="s">
        <v>2071</v>
      </c>
      <c r="I45" s="219"/>
      <c r="J45" s="756" t="s">
        <v>2071</v>
      </c>
      <c r="K45" s="244" t="s">
        <v>2072</v>
      </c>
      <c r="L45" s="240">
        <v>2019</v>
      </c>
      <c r="M45" s="233">
        <v>200</v>
      </c>
      <c r="N45" s="234">
        <v>100</v>
      </c>
      <c r="O45" s="125" t="s">
        <v>2073</v>
      </c>
    </row>
    <row r="46" spans="1:15" s="4" customFormat="1" ht="409.5">
      <c r="A46" s="798" t="s">
        <v>2174</v>
      </c>
      <c r="B46" s="799" t="s">
        <v>2175</v>
      </c>
      <c r="C46" s="800" t="s">
        <v>227</v>
      </c>
      <c r="D46" s="799" t="s">
        <v>2176</v>
      </c>
      <c r="E46" s="800" t="s">
        <v>850</v>
      </c>
      <c r="F46" s="800">
        <v>1</v>
      </c>
      <c r="G46" s="801" t="s">
        <v>2177</v>
      </c>
      <c r="H46" s="348" t="s">
        <v>2178</v>
      </c>
      <c r="I46" s="802" t="s">
        <v>2179</v>
      </c>
      <c r="J46" s="803" t="s">
        <v>854</v>
      </c>
      <c r="K46" s="804" t="s">
        <v>1236</v>
      </c>
      <c r="L46" s="800">
        <v>2019</v>
      </c>
      <c r="M46" s="805">
        <v>200</v>
      </c>
      <c r="N46" s="806">
        <v>100</v>
      </c>
      <c r="O46" s="125" t="s">
        <v>2173</v>
      </c>
    </row>
    <row r="47" spans="1:15" s="4" customFormat="1" ht="186.75">
      <c r="A47" s="236" t="s">
        <v>2180</v>
      </c>
      <c r="B47" s="236" t="s">
        <v>848</v>
      </c>
      <c r="C47" s="240" t="s">
        <v>227</v>
      </c>
      <c r="D47" s="799" t="s">
        <v>2176</v>
      </c>
      <c r="E47" s="800" t="s">
        <v>850</v>
      </c>
      <c r="F47" s="240">
        <v>2</v>
      </c>
      <c r="G47" s="801" t="s">
        <v>2177</v>
      </c>
      <c r="H47" s="329" t="s">
        <v>852</v>
      </c>
      <c r="I47" s="240" t="s">
        <v>853</v>
      </c>
      <c r="J47" s="803" t="s">
        <v>854</v>
      </c>
      <c r="K47" s="244" t="s">
        <v>855</v>
      </c>
      <c r="L47" s="240">
        <v>2019</v>
      </c>
      <c r="M47" s="261">
        <v>200</v>
      </c>
      <c r="N47" s="260">
        <v>66.67</v>
      </c>
      <c r="O47" s="125" t="s">
        <v>2173</v>
      </c>
    </row>
    <row r="48" spans="1:15" s="4" customFormat="1" ht="110.25">
      <c r="A48" s="919" t="s">
        <v>753</v>
      </c>
      <c r="B48" s="920" t="s">
        <v>754</v>
      </c>
      <c r="C48" s="921" t="s">
        <v>227</v>
      </c>
      <c r="D48" s="919" t="s">
        <v>755</v>
      </c>
      <c r="E48" s="922">
        <v>19</v>
      </c>
      <c r="F48" s="922">
        <v>4</v>
      </c>
      <c r="G48" s="919" t="s">
        <v>756</v>
      </c>
      <c r="H48" s="920" t="s">
        <v>757</v>
      </c>
      <c r="I48" s="922"/>
      <c r="J48" s="921" t="s">
        <v>758</v>
      </c>
      <c r="K48" s="921" t="s">
        <v>759</v>
      </c>
      <c r="L48" s="922">
        <v>2019</v>
      </c>
      <c r="M48" s="923">
        <v>200</v>
      </c>
      <c r="N48" s="924">
        <v>100</v>
      </c>
      <c r="O48" s="125" t="s">
        <v>2497</v>
      </c>
    </row>
    <row r="49" spans="1:15" s="4" customFormat="1" ht="14.25">
      <c r="A49" s="136"/>
      <c r="B49" s="136"/>
      <c r="C49" s="137"/>
      <c r="D49" s="137"/>
      <c r="E49" s="137"/>
      <c r="F49" s="137"/>
      <c r="G49" s="138"/>
      <c r="H49" s="120"/>
      <c r="I49" s="137"/>
      <c r="J49" s="137"/>
      <c r="K49" s="139"/>
      <c r="L49" s="137"/>
      <c r="M49" s="140"/>
      <c r="N49" s="141"/>
      <c r="O49" s="125"/>
    </row>
    <row r="50" spans="1:15" s="4" customFormat="1" ht="14.25">
      <c r="A50" s="136"/>
      <c r="B50" s="136"/>
      <c r="C50" s="137"/>
      <c r="D50" s="137"/>
      <c r="E50" s="137"/>
      <c r="F50" s="137"/>
      <c r="G50" s="138"/>
      <c r="H50" s="120"/>
      <c r="I50" s="137"/>
      <c r="J50" s="137"/>
      <c r="K50" s="139"/>
      <c r="L50" s="137"/>
      <c r="M50" s="140"/>
      <c r="N50" s="141"/>
      <c r="O50" s="125"/>
    </row>
    <row r="51" spans="1:15" s="4" customFormat="1" ht="14.25">
      <c r="A51" s="136"/>
      <c r="B51" s="136"/>
      <c r="C51" s="137"/>
      <c r="D51" s="137"/>
      <c r="E51" s="137"/>
      <c r="F51" s="137"/>
      <c r="G51" s="138"/>
      <c r="H51" s="120"/>
      <c r="I51" s="137"/>
      <c r="J51" s="137"/>
      <c r="K51" s="139"/>
      <c r="L51" s="137"/>
      <c r="M51" s="140"/>
      <c r="N51" s="141"/>
      <c r="O51" s="125"/>
    </row>
    <row r="52" spans="1:15" s="4" customFormat="1" ht="14.25">
      <c r="A52" s="136"/>
      <c r="B52" s="136"/>
      <c r="C52" s="137"/>
      <c r="D52" s="137"/>
      <c r="E52" s="137"/>
      <c r="F52" s="137"/>
      <c r="G52" s="138"/>
      <c r="H52" s="120"/>
      <c r="I52" s="137"/>
      <c r="J52" s="137"/>
      <c r="K52" s="139"/>
      <c r="L52" s="137"/>
      <c r="M52" s="140"/>
      <c r="N52" s="141"/>
      <c r="O52" s="125"/>
    </row>
    <row r="53" spans="1:15" s="4" customFormat="1" ht="14.25">
      <c r="A53" s="136"/>
      <c r="B53" s="136"/>
      <c r="C53" s="137"/>
      <c r="D53" s="137"/>
      <c r="E53" s="137"/>
      <c r="F53" s="137"/>
      <c r="G53" s="138"/>
      <c r="H53" s="120"/>
      <c r="I53" s="137"/>
      <c r="J53" s="137"/>
      <c r="K53" s="139"/>
      <c r="L53" s="137"/>
      <c r="M53" s="140"/>
      <c r="N53" s="141"/>
      <c r="O53" s="125"/>
    </row>
    <row r="54" spans="1:15" s="4" customFormat="1" ht="14.25">
      <c r="A54" s="136"/>
      <c r="B54" s="136"/>
      <c r="C54" s="137"/>
      <c r="D54" s="137"/>
      <c r="E54" s="137"/>
      <c r="F54" s="137"/>
      <c r="G54" s="138"/>
      <c r="H54" s="120"/>
      <c r="I54" s="137"/>
      <c r="J54" s="137"/>
      <c r="K54" s="139"/>
      <c r="L54" s="137"/>
      <c r="M54" s="140"/>
      <c r="N54" s="141"/>
      <c r="O54" s="125"/>
    </row>
    <row r="55" spans="1:15" s="4" customFormat="1" ht="14.25">
      <c r="A55" s="136"/>
      <c r="B55" s="136"/>
      <c r="C55" s="137"/>
      <c r="D55" s="137"/>
      <c r="E55" s="137"/>
      <c r="F55" s="137"/>
      <c r="G55" s="138"/>
      <c r="H55" s="120"/>
      <c r="I55" s="137"/>
      <c r="J55" s="137"/>
      <c r="K55" s="139"/>
      <c r="L55" s="137"/>
      <c r="M55" s="140"/>
      <c r="N55" s="141"/>
      <c r="O55" s="125"/>
    </row>
    <row r="56" spans="1:15" s="4" customFormat="1" ht="14.25">
      <c r="A56" s="136"/>
      <c r="B56" s="136"/>
      <c r="C56" s="137"/>
      <c r="D56" s="137"/>
      <c r="E56" s="137"/>
      <c r="F56" s="137"/>
      <c r="G56" s="138"/>
      <c r="H56" s="120"/>
      <c r="I56" s="137"/>
      <c r="J56" s="137"/>
      <c r="K56" s="139"/>
      <c r="L56" s="137"/>
      <c r="M56" s="140"/>
      <c r="N56" s="141"/>
      <c r="O56" s="125"/>
    </row>
    <row r="57" spans="1:15" s="4" customFormat="1" ht="14.25">
      <c r="A57" s="136"/>
      <c r="B57" s="136"/>
      <c r="C57" s="137"/>
      <c r="D57" s="137"/>
      <c r="E57" s="137"/>
      <c r="F57" s="137"/>
      <c r="G57" s="138"/>
      <c r="H57" s="120"/>
      <c r="I57" s="137"/>
      <c r="J57" s="137"/>
      <c r="K57" s="139"/>
      <c r="L57" s="137"/>
      <c r="M57" s="142"/>
      <c r="N57" s="141"/>
      <c r="O57" s="125"/>
    </row>
    <row r="58" spans="1:15" ht="14.25">
      <c r="A58" s="116"/>
      <c r="B58" s="116"/>
      <c r="C58" s="117"/>
      <c r="D58" s="117"/>
      <c r="E58" s="117"/>
      <c r="F58" s="123"/>
      <c r="G58" s="117"/>
      <c r="H58" s="126"/>
      <c r="I58" s="123"/>
      <c r="J58" s="123"/>
      <c r="K58" s="129"/>
      <c r="L58" s="123"/>
      <c r="M58" s="143"/>
      <c r="N58" s="144"/>
      <c r="O58" s="125"/>
    </row>
    <row r="59" spans="1:15" ht="14.25">
      <c r="A59" s="116"/>
      <c r="B59" s="116"/>
      <c r="C59" s="117"/>
      <c r="D59" s="117"/>
      <c r="E59" s="117"/>
      <c r="F59" s="123"/>
      <c r="G59" s="117"/>
      <c r="H59" s="126"/>
      <c r="I59" s="123"/>
      <c r="J59" s="123"/>
      <c r="K59" s="129"/>
      <c r="L59" s="123"/>
      <c r="M59" s="143"/>
      <c r="N59" s="144"/>
      <c r="O59" s="125"/>
    </row>
    <row r="60" spans="1:15" ht="14.25">
      <c r="A60" s="116"/>
      <c r="B60" s="116"/>
      <c r="C60" s="117"/>
      <c r="D60" s="117"/>
      <c r="E60" s="117"/>
      <c r="F60" s="123"/>
      <c r="G60" s="117"/>
      <c r="H60" s="126"/>
      <c r="I60" s="123"/>
      <c r="J60" s="123"/>
      <c r="K60" s="129"/>
      <c r="L60" s="123"/>
      <c r="M60" s="143"/>
      <c r="N60" s="144"/>
      <c r="O60" s="125"/>
    </row>
    <row r="61" spans="1:14" ht="14.25">
      <c r="A61" s="63" t="s">
        <v>2</v>
      </c>
      <c r="B61" s="23"/>
      <c r="C61" s="23"/>
      <c r="D61" s="23"/>
      <c r="E61" s="23"/>
      <c r="F61" s="23"/>
      <c r="G61" s="41"/>
      <c r="H61" s="41"/>
      <c r="I61" s="41"/>
      <c r="J61" s="41"/>
      <c r="K61" s="41"/>
      <c r="L61" s="41"/>
      <c r="M61" s="42"/>
      <c r="N61" s="264">
        <f>SUM(N11:N60)</f>
        <v>4995.25</v>
      </c>
    </row>
    <row r="62" spans="1:14" ht="14.25">
      <c r="A62" s="10"/>
      <c r="B62" s="10"/>
      <c r="C62" s="10"/>
      <c r="D62" s="10"/>
      <c r="E62" s="10"/>
      <c r="F62" s="10"/>
      <c r="G62" s="10"/>
      <c r="H62" s="10"/>
      <c r="I62" s="10"/>
      <c r="J62" s="10"/>
      <c r="K62" s="10"/>
      <c r="L62" s="10"/>
      <c r="M62" s="4"/>
      <c r="N62" s="4"/>
    </row>
    <row r="63" spans="1:14" ht="15" customHeight="1">
      <c r="A63" s="933" t="s">
        <v>12</v>
      </c>
      <c r="B63" s="933"/>
      <c r="C63" s="933"/>
      <c r="D63" s="933"/>
      <c r="E63" s="933"/>
      <c r="F63" s="933"/>
      <c r="G63" s="933"/>
      <c r="H63" s="933"/>
      <c r="I63" s="933"/>
      <c r="J63" s="933"/>
      <c r="K63" s="933"/>
      <c r="L63" s="933"/>
      <c r="M63" s="933"/>
      <c r="N63" s="933"/>
    </row>
  </sheetData>
  <sheetProtection/>
  <mergeCells count="8">
    <mergeCell ref="A2:N2"/>
    <mergeCell ref="A63:N63"/>
    <mergeCell ref="A4:N4"/>
    <mergeCell ref="A5:N5"/>
    <mergeCell ref="A6:N6"/>
    <mergeCell ref="A8:N8"/>
    <mergeCell ref="A7:N7"/>
    <mergeCell ref="D27:D28"/>
  </mergeCells>
  <hyperlinks>
    <hyperlink ref="H11" r:id="rId1" display="Link"/>
    <hyperlink ref="H12" r:id="rId2" display="Link"/>
    <hyperlink ref="H13" r:id="rId3" display="Link"/>
    <hyperlink ref="H14" r:id="rId4" display="Link"/>
    <hyperlink ref="H16" r:id="rId5" display="Link"/>
    <hyperlink ref="H17" r:id="rId6" display="http://managementjournal.usamv.ro/pdf/vol.19_2/Art5.pdf"/>
    <hyperlink ref="H18" r:id="rId7" display="http://animalsciencejournal.usamv.ro/pdf/2019/issue_2/Art27.pdf"/>
    <hyperlink ref="H20" r:id="rId8" display="http://managementjournal.usamv.ro/pdf/vol.19_4/volume_19_4_2019.pdf"/>
    <hyperlink ref="H22" r:id="rId9" display="http://pubs.ub.ro/?pg=revues&amp;rev=cscc6&amp;num=201904&amp;vol=4&amp;aid=4959"/>
    <hyperlink ref="H21" r:id="rId10" display="http://pubs.ub.ro/?pg=revues&amp;rev=cscc6&amp;num=201901&amp;vol=1&amp;aid=4843"/>
    <hyperlink ref="H23" r:id="rId11" display="https://pdfs.semanticscholar.org/4322/a99500da7a7f6b255d5fac1ea84f505022bc.pdf"/>
    <hyperlink ref="J24" r:id="rId12" display="https://www.scopus.com/authid/detail.uri?authorId=46462097300"/>
    <hyperlink ref="H24" r:id="rId13" display="http://webbut.unitbv.ro/bulletin/Series%20II/2019/BULETIN%20I/06_Constantinescu.pdf"/>
    <hyperlink ref="H25" r:id="rId14" display="http://managementjournal.usamv.ro/pdf/vol.19_1/volume_19_1_2019.pdf"/>
    <hyperlink ref="H26" r:id="rId15" display="http://managementjournal.usamv.ro/pdf/vol.19_1/volume_19_1_2019.pdf"/>
    <hyperlink ref="H27" r:id="rId16" display="http://managementjournal.usamv.ro/pdf/vol.19_1/volume_19_1_2019.pdf"/>
    <hyperlink ref="H28" r:id="rId17" display="http://managementjournal.usamv.ro/pdf/vol.19_1/volume_19_1_2019.pdf"/>
    <hyperlink ref="H29" r:id="rId18" display="http://pubs.ub.ro/?pg=revues&amp;rev=cscc6&amp;num=201903&amp;vol=3&amp;aid=4943"/>
    <hyperlink ref="H30" r:id="rId19" display="http://webbut.unitbv.ro/Bulletin/Series%20II/Contents_II_1_2019.html"/>
    <hyperlink ref="H31" r:id="rId20" display="https://pdfs.semanticscholar.org/4322/a99500da7a7f6b255d5fac1ea84f505022bc.pdf"/>
    <hyperlink ref="I35" r:id="rId21" display="https://apps.webofknowledge.com/full_record.do?product=UA&amp;search_mode=GeneralSearch&amp;qid=5&amp;SID=F3SOD6mRdlHhbTphPgS&amp;page=1&amp;doc=2"/>
    <hyperlink ref="H35" r:id="rId22" display="https://www.bioresearch.ro/2019-1/021-026-AUOFB.26.1.2019-STANCA-MOISE.C.-Lepidopteran.species.pdf"/>
    <hyperlink ref="I36" r:id="rId23" display="https://apps.webofknowledge.com/full_record.do?product=UA&amp;search_mode=GeneralSearch&amp;qid=5&amp;SID=F3SOD6mRdlHhbTphPgS&amp;page=1&amp;doc=3"/>
    <hyperlink ref="A34" r:id="rId24" display="https://www.researchgate.net/profile/Cristina_Stanca_Moise/publication/339337351_THE_INSECTS_ABUNDANCE_MONITORING_IN_A_MEADOW_FROM_MARITA_VILLAGE_VALCEA_COUNTY_ROMANIA/links/5e4c1543a6fdccd965b0a19a/THE-INSECTS-ABUNDANCE-MONITORING-IN-A-MEADOW-FROM-MARITA-VILLAGE-VALCEA-COUNTY-ROMANIA.pdf"/>
    <hyperlink ref="H34" r:id="rId25" display="https://www.researchgate.net/profile/Cristina_Stanca_Moise/publication/339337351_THE_INSECTS_ABUNDANCE_MONITORING_IN_A_MEADOW_FROM_MARITA_VILLAGE_VALCEA_COUNTY_ROMANIA/links/5e4c1543a6fdccd965b0a19a/THE-INSECTS-ABUNDANCE-MONITORING-IN-A-MEADOW-FROM-MARITA-VILLAGE-VALCEA-COUNTY-ROMANIA.pdf"/>
    <hyperlink ref="H36" r:id="rId26" display="https://www.researchgate.net/profile/Valerii_Koliada2/publication/337544822_USAMV_SP_volume_19_1_2019_page_241-247/links/5ddd40ae92851c83644a70cd/USAMV-SP-volume-19-1-2019-page-241-247."/>
    <hyperlink ref="I34" r:id="rId27" display="https://www.scopus.com/record/display.uri?eid=2-s2.0-85079648775&amp;origin=resultslist&amp;sort=plf-f&amp;src=s&amp;st1=Stanc%C4%83+Moise+&amp;st2=&amp;sid=a258b558d218fad95fa02cb61e6653a2&amp;sot=b&amp;sdt=b&amp;sl=26&amp;s=AUTHOR-NAME%28Stanc%C4%83+Moise+%29&amp;relpos=0&amp;citeCnt=0&amp;searchTerm"/>
    <hyperlink ref="H33" r:id="rId28" display="http://olteniastudiisicomunicaristiintelenaturii.ro/cont/35_1/III. ANIMAL BIOLOGY III.a. INVERTEBRATES VARIOUS/16. 3 Moise Nev. pt. publicat 2019.pdf"/>
    <hyperlink ref="H32" r:id="rId29" display="http://olteniastudiisicomunicaristiintelenaturii.ro/cont/35_2/III.%20ANIMAL%20BIOLOGY%20III.a.%20INVERTEBRATES%20VARIOUS/15.%204%20Moise%20Nev.%20pt.%20publicat.pd"/>
    <hyperlink ref="I33" r:id="rId30" display="http://olteniastudiisicomunicaristiintelenaturii.ro/cont/35_1/III. ANIMAL BIOLOGY III.a. INVERTEBRATES VARIOUS/16. 3 Moise Nev. pt. publicat 2019.pdf"/>
    <hyperlink ref="H39" r:id="rId31" display="http://managementjournal.usamv.ro/pdf/vol.19_3/Art53.pdf"/>
    <hyperlink ref="A37" r:id="rId32" display="javascript:void(0)"/>
    <hyperlink ref="A38" r:id="rId33" display="javascript:void(0)"/>
    <hyperlink ref="H37" r:id="rId34" display="http://olteniastudiisicomunicaristiintelenaturii.ro/cont/35_2/II.%20VEGETAL%20BIOLOGY/8.%20George%20Moise%20pt.%20publicatbot.pdf"/>
    <hyperlink ref="H38" r:id="rId35" display="http://olteniastudiisicomunicaristiintelenaturii.ro/cont/35_2/III. ANIMAL BIOLOGY III.a. INVERTEBRATES VARIOUS/12. 1 Moise Nev. pt. publicat.pdf"/>
    <hyperlink ref="I39" r:id="rId36" display="http://managementjournal.usamv.ro/pdf/vol.19_3/Art53.pdf"/>
    <hyperlink ref="I37" r:id="rId37" display="http://olteniastudiisicomunicaristiintelenaturii.ro/cont/35_2/II. VEGETAL BIOLOGY/8. George Moise pt. publicatbot.pdf"/>
    <hyperlink ref="I38" r:id="rId38" display="http://olteniastudiisicomunicaristiintelenaturii.ro/cont/35_2/III. ANIMAL BIOLOGY III.a. INVERTEBRATES VARIOUS/12. 1 Moise Nev. pt. publicat.pdf"/>
    <hyperlink ref="H40" r:id="rId39" display="Link"/>
    <hyperlink ref="H41" r:id="rId40" display="Link"/>
    <hyperlink ref="H42" r:id="rId41" display="Link"/>
    <hyperlink ref="H43" r:id="rId42" display="http://managementjournal.usamv.ro/pdf/vol.19_1/Art67.pdf"/>
    <hyperlink ref="H44" r:id="rId43" display="http://managementjournal.usamv.ro/pdf/vol.19_1/Art68.pdf"/>
    <hyperlink ref="J45" r:id="rId44" display="http://managementjournal.usamv.ro/index.php/scientific-papers/current/8-administrative/1815-scientific-papers-series-management-economic-engineering-in-agriculture-and-rural-development-vol-19-issue-4"/>
    <hyperlink ref="H45" r:id="rId45" display="http://managementjournal.usamv.ro/index.php/scientific-papers/current/8-administrative/1815-scientific-papers-series-management-economic-engineering-in-agriculture-and-rural-development-vol-19-issue-4"/>
    <hyperlink ref="I46" r:id="rId46" display="https://doi.org/10.31926/but.fwiafe.2019.12.61.1.11"/>
    <hyperlink ref="H46" r:id="rId47" display="http://webbut.unitbv.ro/bulletin/Series%20II/2019/BULETIN%20I%20PDF/11.%20Tita%20et%20al.%20-%2010.07.2019%20-%20EM.pdf"/>
    <hyperlink ref="J46" r:id="rId48" display="https://www.scopus.com/authid/detail.uri?authorId=46462097300"/>
    <hyperlink ref="J47" r:id="rId49" display="https://www.scopus.com/authid/detail.uri?authorId=46462097300"/>
    <hyperlink ref="H47" r:id="rId50" display="http://webbut.unitbv.ro/bulletin/Series%20II/2019/BULETIN%20I/06_Constantinescu.pdf"/>
  </hyperlinks>
  <printOptions/>
  <pageMargins left="0.511811023622047" right="0.31496062992126" top="0.2" bottom="0" header="0" footer="0"/>
  <pageSetup horizontalDpi="200" verticalDpi="200" orientation="landscape" paperSize="9" r:id="rId51"/>
</worksheet>
</file>

<file path=xl/worksheets/sheet5.xml><?xml version="1.0" encoding="utf-8"?>
<worksheet xmlns="http://schemas.openxmlformats.org/spreadsheetml/2006/main" xmlns:r="http://schemas.openxmlformats.org/officeDocument/2006/relationships">
  <dimension ref="A2:N67"/>
  <sheetViews>
    <sheetView zoomScalePageLayoutView="0" workbookViewId="0" topLeftCell="A11">
      <selection activeCell="P12" sqref="P12"/>
    </sheetView>
  </sheetViews>
  <sheetFormatPr defaultColWidth="8.7109375" defaultRowHeight="15"/>
  <cols>
    <col min="1" max="1" width="24.7109375" style="2" customWidth="1"/>
    <col min="2" max="3" width="15.421875" style="7" customWidth="1"/>
    <col min="4" max="4" width="8.140625" style="1" customWidth="1"/>
    <col min="5" max="5" width="17.421875" style="1" customWidth="1"/>
    <col min="6" max="6" width="7.7109375" style="1" customWidth="1"/>
    <col min="7" max="7" width="8.421875" style="1" customWidth="1"/>
    <col min="8" max="8" width="10.7109375" style="16" customWidth="1"/>
    <col min="9" max="9" width="18.57421875" style="16" customWidth="1"/>
    <col min="10" max="10" width="10.00390625" style="1" customWidth="1"/>
    <col min="11" max="11" width="7.7109375" style="1" customWidth="1"/>
    <col min="12" max="12" width="8.7109375" style="1" customWidth="1"/>
    <col min="13" max="13" width="9.140625" style="1" customWidth="1"/>
    <col min="14" max="14" width="20.7109375" style="0" customWidth="1"/>
  </cols>
  <sheetData>
    <row r="2" spans="1:13" s="4" customFormat="1" ht="15">
      <c r="A2" s="944" t="s">
        <v>158</v>
      </c>
      <c r="B2" s="945"/>
      <c r="C2" s="945"/>
      <c r="D2" s="945"/>
      <c r="E2" s="945"/>
      <c r="F2" s="945"/>
      <c r="G2" s="945"/>
      <c r="H2" s="945"/>
      <c r="I2" s="945"/>
      <c r="J2" s="945"/>
      <c r="K2" s="945"/>
      <c r="L2" s="945"/>
      <c r="M2" s="945"/>
    </row>
    <row r="3" spans="1:13" s="4" customFormat="1" ht="15">
      <c r="A3" s="12"/>
      <c r="B3" s="12"/>
      <c r="C3" s="12"/>
      <c r="D3" s="12"/>
      <c r="E3" s="12"/>
      <c r="F3" s="12"/>
      <c r="G3" s="12"/>
      <c r="H3" s="15"/>
      <c r="I3" s="15"/>
      <c r="J3" s="12"/>
      <c r="K3" s="12"/>
      <c r="L3" s="12"/>
      <c r="M3" s="12"/>
    </row>
    <row r="4" spans="1:13" s="4" customFormat="1" ht="28.5" customHeight="1">
      <c r="A4" s="952" t="s">
        <v>210</v>
      </c>
      <c r="B4" s="953"/>
      <c r="C4" s="953"/>
      <c r="D4" s="953"/>
      <c r="E4" s="953"/>
      <c r="F4" s="953"/>
      <c r="G4" s="953"/>
      <c r="H4" s="953"/>
      <c r="I4" s="953"/>
      <c r="J4" s="953"/>
      <c r="K4" s="953"/>
      <c r="L4" s="953"/>
      <c r="M4" s="954"/>
    </row>
    <row r="5" spans="1:13" s="4" customFormat="1" ht="14.25">
      <c r="A5" s="955" t="s">
        <v>159</v>
      </c>
      <c r="B5" s="956"/>
      <c r="C5" s="956"/>
      <c r="D5" s="956"/>
      <c r="E5" s="956"/>
      <c r="F5" s="956"/>
      <c r="G5" s="956"/>
      <c r="H5" s="956"/>
      <c r="I5" s="956"/>
      <c r="J5" s="956"/>
      <c r="K5" s="956"/>
      <c r="L5" s="956"/>
      <c r="M5" s="957"/>
    </row>
    <row r="6" spans="1:13" s="4" customFormat="1" ht="14.25">
      <c r="A6" s="939" t="s">
        <v>53</v>
      </c>
      <c r="B6" s="940"/>
      <c r="C6" s="940"/>
      <c r="D6" s="940"/>
      <c r="E6" s="940"/>
      <c r="F6" s="940"/>
      <c r="G6" s="940"/>
      <c r="H6" s="940"/>
      <c r="I6" s="940"/>
      <c r="J6" s="940"/>
      <c r="K6" s="940"/>
      <c r="L6" s="940"/>
      <c r="M6" s="940"/>
    </row>
    <row r="7" spans="1:13" s="4" customFormat="1" ht="56.25" customHeight="1">
      <c r="A7" s="938" t="s">
        <v>204</v>
      </c>
      <c r="B7" s="938"/>
      <c r="C7" s="938"/>
      <c r="D7" s="938"/>
      <c r="E7" s="938"/>
      <c r="F7" s="938"/>
      <c r="G7" s="938"/>
      <c r="H7" s="938"/>
      <c r="I7" s="938"/>
      <c r="J7" s="938"/>
      <c r="K7" s="938"/>
      <c r="L7" s="938"/>
      <c r="M7" s="938"/>
    </row>
    <row r="9" spans="1:14" ht="69">
      <c r="A9" s="47" t="s">
        <v>0</v>
      </c>
      <c r="B9" s="47" t="s">
        <v>60</v>
      </c>
      <c r="C9" s="47" t="s">
        <v>51</v>
      </c>
      <c r="D9" s="56" t="s">
        <v>25</v>
      </c>
      <c r="E9" s="77" t="s">
        <v>61</v>
      </c>
      <c r="F9" s="47" t="s">
        <v>62</v>
      </c>
      <c r="G9" s="56" t="s">
        <v>8</v>
      </c>
      <c r="H9" s="56" t="s">
        <v>11</v>
      </c>
      <c r="I9" s="200" t="s">
        <v>199</v>
      </c>
      <c r="J9" s="56" t="s">
        <v>18</v>
      </c>
      <c r="K9" s="56" t="s">
        <v>16</v>
      </c>
      <c r="L9" s="47" t="s">
        <v>52</v>
      </c>
      <c r="M9" s="47" t="s">
        <v>7</v>
      </c>
      <c r="N9" s="115" t="s">
        <v>191</v>
      </c>
    </row>
    <row r="10" spans="1:14" ht="69">
      <c r="A10" s="291" t="s">
        <v>556</v>
      </c>
      <c r="B10" s="292" t="s">
        <v>557</v>
      </c>
      <c r="C10" s="292" t="s">
        <v>558</v>
      </c>
      <c r="D10" s="291" t="s">
        <v>227</v>
      </c>
      <c r="E10" s="291" t="s">
        <v>559</v>
      </c>
      <c r="F10" s="293" t="s">
        <v>560</v>
      </c>
      <c r="G10" s="291" t="s">
        <v>561</v>
      </c>
      <c r="H10" s="294" t="s">
        <v>562</v>
      </c>
      <c r="I10" s="295">
        <v>427610300011</v>
      </c>
      <c r="J10" s="296" t="s">
        <v>563</v>
      </c>
      <c r="K10" s="297">
        <v>2019</v>
      </c>
      <c r="L10" s="298">
        <v>100</v>
      </c>
      <c r="M10" s="319">
        <v>100</v>
      </c>
      <c r="N10" s="125" t="s">
        <v>564</v>
      </c>
    </row>
    <row r="11" spans="1:14" ht="151.5">
      <c r="A11" s="20" t="s">
        <v>857</v>
      </c>
      <c r="B11" s="275" t="s">
        <v>557</v>
      </c>
      <c r="C11" s="420" t="s">
        <v>858</v>
      </c>
      <c r="D11" s="222" t="s">
        <v>227</v>
      </c>
      <c r="E11" s="421" t="s">
        <v>859</v>
      </c>
      <c r="F11" s="420" t="s">
        <v>860</v>
      </c>
      <c r="G11" s="221" t="s">
        <v>861</v>
      </c>
      <c r="H11" s="422" t="s">
        <v>862</v>
      </c>
      <c r="I11" s="258" t="s">
        <v>863</v>
      </c>
      <c r="J11" s="348" t="s">
        <v>864</v>
      </c>
      <c r="K11" s="247">
        <v>2019</v>
      </c>
      <c r="L11" s="255">
        <v>100</v>
      </c>
      <c r="M11" s="221">
        <v>33.33</v>
      </c>
      <c r="N11" s="125" t="s">
        <v>856</v>
      </c>
    </row>
    <row r="12" spans="1:14" s="217" customFormat="1" ht="234">
      <c r="A12" s="221" t="s">
        <v>2470</v>
      </c>
      <c r="B12" s="275" t="s">
        <v>1592</v>
      </c>
      <c r="C12" s="275" t="s">
        <v>2471</v>
      </c>
      <c r="D12" s="222" t="s">
        <v>227</v>
      </c>
      <c r="E12" s="221" t="s">
        <v>2458</v>
      </c>
      <c r="F12" s="221" t="s">
        <v>2472</v>
      </c>
      <c r="G12" s="221" t="s">
        <v>2460</v>
      </c>
      <c r="H12" s="246"/>
      <c r="I12" s="258" t="s">
        <v>2473</v>
      </c>
      <c r="J12" s="336" t="s">
        <v>2461</v>
      </c>
      <c r="K12" s="247">
        <v>2019</v>
      </c>
      <c r="L12" s="255">
        <v>100</v>
      </c>
      <c r="M12" s="221">
        <v>50</v>
      </c>
      <c r="N12" s="125" t="s">
        <v>2474</v>
      </c>
    </row>
    <row r="13" spans="1:14" ht="110.25">
      <c r="A13" s="536" t="s">
        <v>1316</v>
      </c>
      <c r="B13" s="537" t="s">
        <v>557</v>
      </c>
      <c r="C13" s="537" t="s">
        <v>1317</v>
      </c>
      <c r="D13" s="538" t="s">
        <v>227</v>
      </c>
      <c r="E13" s="539" t="s">
        <v>1318</v>
      </c>
      <c r="F13" s="536" t="s">
        <v>1319</v>
      </c>
      <c r="G13" s="540" t="s">
        <v>1320</v>
      </c>
      <c r="H13" s="348" t="s">
        <v>1321</v>
      </c>
      <c r="I13" s="541"/>
      <c r="J13" s="537" t="s">
        <v>1322</v>
      </c>
      <c r="K13" s="542">
        <v>2019</v>
      </c>
      <c r="L13" s="543">
        <v>100</v>
      </c>
      <c r="M13" s="542">
        <f>L13</f>
        <v>100</v>
      </c>
      <c r="N13" s="125" t="s">
        <v>1323</v>
      </c>
    </row>
    <row r="14" spans="1:14" ht="114.75">
      <c r="A14" s="221" t="s">
        <v>1591</v>
      </c>
      <c r="B14" s="275" t="s">
        <v>1592</v>
      </c>
      <c r="C14" s="275" t="s">
        <v>1593</v>
      </c>
      <c r="D14" s="222" t="s">
        <v>227</v>
      </c>
      <c r="E14" s="221" t="s">
        <v>1594</v>
      </c>
      <c r="F14" s="221" t="s">
        <v>1595</v>
      </c>
      <c r="G14" s="221" t="s">
        <v>1596</v>
      </c>
      <c r="H14" s="246" t="s">
        <v>1597</v>
      </c>
      <c r="I14" s="246"/>
      <c r="J14" s="440" t="s">
        <v>1598</v>
      </c>
      <c r="K14" s="247">
        <v>2019</v>
      </c>
      <c r="L14" s="255">
        <v>100</v>
      </c>
      <c r="M14" s="221">
        <v>33.33</v>
      </c>
      <c r="N14" s="125" t="s">
        <v>1575</v>
      </c>
    </row>
    <row r="15" spans="1:14" ht="276">
      <c r="A15" s="221" t="s">
        <v>1915</v>
      </c>
      <c r="B15" s="275" t="s">
        <v>1592</v>
      </c>
      <c r="C15" s="275" t="s">
        <v>1916</v>
      </c>
      <c r="D15" s="213" t="s">
        <v>227</v>
      </c>
      <c r="E15" s="7" t="s">
        <v>1917</v>
      </c>
      <c r="F15" s="221"/>
      <c r="G15" s="258" t="s">
        <v>1918</v>
      </c>
      <c r="H15" s="246"/>
      <c r="I15" s="246"/>
      <c r="J15" s="440" t="s">
        <v>1919</v>
      </c>
      <c r="K15" s="247">
        <v>2019</v>
      </c>
      <c r="L15" s="255">
        <v>100</v>
      </c>
      <c r="M15" s="221">
        <v>50</v>
      </c>
      <c r="N15" s="125" t="s">
        <v>1914</v>
      </c>
    </row>
    <row r="16" spans="1:14" ht="186.75">
      <c r="A16" s="221" t="s">
        <v>1920</v>
      </c>
      <c r="B16" s="208" t="s">
        <v>1592</v>
      </c>
      <c r="C16" s="238" t="s">
        <v>1921</v>
      </c>
      <c r="D16" s="213" t="s">
        <v>227</v>
      </c>
      <c r="E16" s="7" t="s">
        <v>1922</v>
      </c>
      <c r="F16" s="209"/>
      <c r="G16" s="704" t="s">
        <v>1918</v>
      </c>
      <c r="H16" s="215"/>
      <c r="I16" s="215"/>
      <c r="J16" s="329" t="s">
        <v>1919</v>
      </c>
      <c r="K16" s="215">
        <v>2019</v>
      </c>
      <c r="L16" s="228">
        <v>100</v>
      </c>
      <c r="M16" s="211">
        <v>50</v>
      </c>
      <c r="N16" s="125" t="s">
        <v>1914</v>
      </c>
    </row>
    <row r="17" spans="1:14" ht="110.25">
      <c r="A17" s="221" t="s">
        <v>1920</v>
      </c>
      <c r="B17" s="275" t="s">
        <v>1592</v>
      </c>
      <c r="C17" s="275" t="s">
        <v>2140</v>
      </c>
      <c r="D17" s="222" t="s">
        <v>227</v>
      </c>
      <c r="E17" s="221" t="s">
        <v>2141</v>
      </c>
      <c r="F17" s="221" t="s">
        <v>2142</v>
      </c>
      <c r="G17" s="221" t="s">
        <v>813</v>
      </c>
      <c r="H17" s="246" t="s">
        <v>813</v>
      </c>
      <c r="I17" s="246" t="s">
        <v>813</v>
      </c>
      <c r="J17" s="440" t="s">
        <v>2143</v>
      </c>
      <c r="K17" s="247">
        <v>2019</v>
      </c>
      <c r="L17" s="255">
        <v>100</v>
      </c>
      <c r="M17" s="221">
        <v>50</v>
      </c>
      <c r="N17" s="125" t="s">
        <v>2147</v>
      </c>
    </row>
    <row r="18" spans="1:14" ht="110.25">
      <c r="A18" s="208" t="s">
        <v>1915</v>
      </c>
      <c r="B18" s="275" t="s">
        <v>1592</v>
      </c>
      <c r="C18" s="238" t="s">
        <v>2144</v>
      </c>
      <c r="D18" s="222" t="s">
        <v>227</v>
      </c>
      <c r="E18" s="221" t="s">
        <v>2145</v>
      </c>
      <c r="F18" s="221" t="s">
        <v>2146</v>
      </c>
      <c r="G18" s="223"/>
      <c r="H18" s="215"/>
      <c r="I18" s="215"/>
      <c r="J18" s="440" t="s">
        <v>2143</v>
      </c>
      <c r="K18" s="247">
        <v>2019</v>
      </c>
      <c r="L18" s="255">
        <v>100</v>
      </c>
      <c r="M18" s="221">
        <v>50</v>
      </c>
      <c r="N18" s="125" t="s">
        <v>2147</v>
      </c>
    </row>
    <row r="19" spans="1:14" ht="72">
      <c r="A19" s="221" t="s">
        <v>2181</v>
      </c>
      <c r="B19" s="275" t="s">
        <v>1592</v>
      </c>
      <c r="C19" s="275" t="s">
        <v>2182</v>
      </c>
      <c r="D19" s="222" t="s">
        <v>227</v>
      </c>
      <c r="E19" s="221" t="s">
        <v>2183</v>
      </c>
      <c r="F19" s="221" t="s">
        <v>2184</v>
      </c>
      <c r="G19" s="794" t="s">
        <v>2185</v>
      </c>
      <c r="H19" s="258" t="s">
        <v>2186</v>
      </c>
      <c r="I19" s="246"/>
      <c r="J19" s="440" t="s">
        <v>2187</v>
      </c>
      <c r="K19" s="247">
        <v>2019</v>
      </c>
      <c r="L19" s="206">
        <v>100</v>
      </c>
      <c r="M19" s="221">
        <v>33.33</v>
      </c>
      <c r="N19" s="125" t="s">
        <v>2173</v>
      </c>
    </row>
    <row r="20" spans="1:14" ht="72">
      <c r="A20" s="807" t="s">
        <v>2188</v>
      </c>
      <c r="B20" s="208" t="s">
        <v>1592</v>
      </c>
      <c r="C20" s="275" t="s">
        <v>2182</v>
      </c>
      <c r="D20" s="213" t="s">
        <v>227</v>
      </c>
      <c r="E20" s="221" t="s">
        <v>2189</v>
      </c>
      <c r="F20" s="209"/>
      <c r="G20" s="223" t="s">
        <v>2190</v>
      </c>
      <c r="H20" s="803" t="s">
        <v>2191</v>
      </c>
      <c r="I20" s="215"/>
      <c r="J20" s="329" t="s">
        <v>2192</v>
      </c>
      <c r="K20" s="215">
        <v>2019</v>
      </c>
      <c r="L20" s="808">
        <v>100</v>
      </c>
      <c r="M20" s="226">
        <v>33.33</v>
      </c>
      <c r="N20" s="125" t="s">
        <v>2173</v>
      </c>
    </row>
    <row r="21" spans="1:14" ht="138">
      <c r="A21" s="221" t="s">
        <v>2193</v>
      </c>
      <c r="B21" s="208" t="s">
        <v>1592</v>
      </c>
      <c r="C21" s="275" t="s">
        <v>2182</v>
      </c>
      <c r="D21" s="213" t="s">
        <v>227</v>
      </c>
      <c r="E21" s="221" t="s">
        <v>2194</v>
      </c>
      <c r="F21" s="209" t="s">
        <v>2195</v>
      </c>
      <c r="G21" s="223" t="s">
        <v>2196</v>
      </c>
      <c r="H21" s="242"/>
      <c r="I21" s="242"/>
      <c r="J21" s="258" t="s">
        <v>1919</v>
      </c>
      <c r="K21" s="209">
        <v>2019</v>
      </c>
      <c r="L21" s="808">
        <v>100</v>
      </c>
      <c r="M21" s="226">
        <v>33.33</v>
      </c>
      <c r="N21" s="125" t="s">
        <v>2173</v>
      </c>
    </row>
    <row r="22" spans="1:14" ht="186.75">
      <c r="A22" s="839" t="s">
        <v>2297</v>
      </c>
      <c r="B22" s="275" t="s">
        <v>1592</v>
      </c>
      <c r="C22" s="839" t="s">
        <v>2298</v>
      </c>
      <c r="D22" s="209" t="s">
        <v>227</v>
      </c>
      <c r="E22" s="839" t="s">
        <v>2183</v>
      </c>
      <c r="F22" s="221" t="s">
        <v>2184</v>
      </c>
      <c r="G22" s="287">
        <v>41275</v>
      </c>
      <c r="H22" s="840" t="s">
        <v>2186</v>
      </c>
      <c r="I22" s="246"/>
      <c r="J22" s="841" t="s">
        <v>2299</v>
      </c>
      <c r="K22" s="247">
        <v>2019</v>
      </c>
      <c r="L22" s="255">
        <v>100</v>
      </c>
      <c r="M22" s="221">
        <v>33.33</v>
      </c>
      <c r="N22" s="125" t="s">
        <v>2307</v>
      </c>
    </row>
    <row r="23" spans="1:14" ht="144">
      <c r="A23" s="842" t="s">
        <v>2188</v>
      </c>
      <c r="B23" s="406" t="s">
        <v>2300</v>
      </c>
      <c r="C23" s="842" t="s">
        <v>2301</v>
      </c>
      <c r="D23" s="209" t="s">
        <v>227</v>
      </c>
      <c r="E23" s="842" t="s">
        <v>2302</v>
      </c>
      <c r="F23" s="408"/>
      <c r="G23" s="843" t="s">
        <v>2190</v>
      </c>
      <c r="H23" s="258" t="s">
        <v>2303</v>
      </c>
      <c r="I23" s="209"/>
      <c r="J23" s="844" t="s">
        <v>2304</v>
      </c>
      <c r="K23" s="215">
        <v>2019</v>
      </c>
      <c r="L23" s="845">
        <v>100</v>
      </c>
      <c r="M23" s="229">
        <v>33.33</v>
      </c>
      <c r="N23" s="125" t="s">
        <v>2307</v>
      </c>
    </row>
    <row r="24" spans="1:14" ht="221.25">
      <c r="A24" s="839" t="s">
        <v>2193</v>
      </c>
      <c r="B24" s="208" t="s">
        <v>2300</v>
      </c>
      <c r="C24" s="839" t="s">
        <v>2305</v>
      </c>
      <c r="D24" s="209" t="s">
        <v>227</v>
      </c>
      <c r="E24" s="839" t="s">
        <v>2306</v>
      </c>
      <c r="F24" s="846" t="s">
        <v>2195</v>
      </c>
      <c r="G24" s="847" t="s">
        <v>2196</v>
      </c>
      <c r="H24" s="242"/>
      <c r="I24" s="242"/>
      <c r="J24" s="348" t="s">
        <v>1919</v>
      </c>
      <c r="K24" s="209">
        <v>2019</v>
      </c>
      <c r="L24" s="228">
        <v>100</v>
      </c>
      <c r="M24" s="211">
        <v>33.33</v>
      </c>
      <c r="N24" s="125" t="s">
        <v>2307</v>
      </c>
    </row>
    <row r="25" spans="1:14" ht="86.25">
      <c r="A25" s="912" t="s">
        <v>2456</v>
      </c>
      <c r="B25" s="208" t="s">
        <v>2300</v>
      </c>
      <c r="C25" s="913" t="s">
        <v>2457</v>
      </c>
      <c r="D25" s="209" t="s">
        <v>227</v>
      </c>
      <c r="E25" s="556" t="s">
        <v>2458</v>
      </c>
      <c r="F25" s="544" t="s">
        <v>2459</v>
      </c>
      <c r="G25" s="914" t="s">
        <v>2460</v>
      </c>
      <c r="H25" s="242"/>
      <c r="I25" s="242"/>
      <c r="J25" s="663" t="s">
        <v>2461</v>
      </c>
      <c r="K25" s="209">
        <v>2019</v>
      </c>
      <c r="L25" s="228">
        <v>100</v>
      </c>
      <c r="M25" s="211">
        <v>50</v>
      </c>
      <c r="N25" s="125" t="s">
        <v>2307</v>
      </c>
    </row>
    <row r="26" spans="1:14" ht="14.25">
      <c r="A26" s="126"/>
      <c r="B26" s="145"/>
      <c r="C26" s="148"/>
      <c r="D26" s="146"/>
      <c r="E26" s="126"/>
      <c r="F26" s="126"/>
      <c r="G26" s="126"/>
      <c r="H26" s="149"/>
      <c r="I26" s="149"/>
      <c r="J26" s="150"/>
      <c r="K26" s="151"/>
      <c r="L26" s="147"/>
      <c r="M26" s="167"/>
      <c r="N26" s="125"/>
    </row>
    <row r="27" spans="1:14" ht="14.25">
      <c r="A27" s="126"/>
      <c r="B27" s="145"/>
      <c r="C27" s="148"/>
      <c r="D27" s="146"/>
      <c r="E27" s="126"/>
      <c r="F27" s="126"/>
      <c r="G27" s="126"/>
      <c r="H27" s="149"/>
      <c r="I27" s="149"/>
      <c r="J27" s="150"/>
      <c r="K27" s="151"/>
      <c r="L27" s="147"/>
      <c r="M27" s="167"/>
      <c r="N27" s="125"/>
    </row>
    <row r="28" spans="1:14" ht="14.25">
      <c r="A28" s="126"/>
      <c r="B28" s="145"/>
      <c r="C28" s="148"/>
      <c r="D28" s="146"/>
      <c r="E28" s="126"/>
      <c r="F28" s="126"/>
      <c r="G28" s="126"/>
      <c r="H28" s="149"/>
      <c r="I28" s="149"/>
      <c r="J28" s="150"/>
      <c r="K28" s="151"/>
      <c r="L28" s="147"/>
      <c r="M28" s="167"/>
      <c r="N28" s="125"/>
    </row>
    <row r="29" spans="1:14" ht="14.25">
      <c r="A29" s="126"/>
      <c r="B29" s="145"/>
      <c r="C29" s="148"/>
      <c r="D29" s="146"/>
      <c r="E29" s="126"/>
      <c r="F29" s="126"/>
      <c r="G29" s="126"/>
      <c r="H29" s="149"/>
      <c r="I29" s="149"/>
      <c r="J29" s="150"/>
      <c r="K29" s="151"/>
      <c r="L29" s="147"/>
      <c r="M29" s="167"/>
      <c r="N29" s="125"/>
    </row>
    <row r="30" spans="1:14" ht="14.25">
      <c r="A30" s="126"/>
      <c r="B30" s="145"/>
      <c r="C30" s="148"/>
      <c r="D30" s="146"/>
      <c r="E30" s="126"/>
      <c r="F30" s="126"/>
      <c r="G30" s="126"/>
      <c r="H30" s="149"/>
      <c r="I30" s="149"/>
      <c r="J30" s="150"/>
      <c r="K30" s="151"/>
      <c r="L30" s="147"/>
      <c r="M30" s="167"/>
      <c r="N30" s="125"/>
    </row>
    <row r="31" spans="1:14" ht="14.25">
      <c r="A31" s="126"/>
      <c r="B31" s="145"/>
      <c r="C31" s="148"/>
      <c r="D31" s="146"/>
      <c r="E31" s="126"/>
      <c r="F31" s="126"/>
      <c r="G31" s="126"/>
      <c r="H31" s="149"/>
      <c r="I31" s="149"/>
      <c r="J31" s="150"/>
      <c r="K31" s="151"/>
      <c r="L31" s="147"/>
      <c r="M31" s="167"/>
      <c r="N31" s="125"/>
    </row>
    <row r="32" spans="1:14" ht="14.25">
      <c r="A32" s="126"/>
      <c r="B32" s="145"/>
      <c r="C32" s="148"/>
      <c r="D32" s="146"/>
      <c r="E32" s="126"/>
      <c r="F32" s="126"/>
      <c r="G32" s="126"/>
      <c r="H32" s="149"/>
      <c r="I32" s="149"/>
      <c r="J32" s="150"/>
      <c r="K32" s="151"/>
      <c r="L32" s="147"/>
      <c r="M32" s="167"/>
      <c r="N32" s="125"/>
    </row>
    <row r="33" spans="1:14" ht="14.25">
      <c r="A33" s="126"/>
      <c r="B33" s="145"/>
      <c r="C33" s="148"/>
      <c r="D33" s="146"/>
      <c r="E33" s="126"/>
      <c r="F33" s="126"/>
      <c r="G33" s="126"/>
      <c r="H33" s="149"/>
      <c r="I33" s="149"/>
      <c r="J33" s="150"/>
      <c r="K33" s="151"/>
      <c r="L33" s="147"/>
      <c r="M33" s="167"/>
      <c r="N33" s="125"/>
    </row>
    <row r="34" spans="1:14" ht="14.25">
      <c r="A34" s="126"/>
      <c r="B34" s="145"/>
      <c r="C34" s="148"/>
      <c r="D34" s="146"/>
      <c r="E34" s="126"/>
      <c r="F34" s="126"/>
      <c r="G34" s="126"/>
      <c r="H34" s="149"/>
      <c r="I34" s="149"/>
      <c r="J34" s="150"/>
      <c r="K34" s="151"/>
      <c r="L34" s="147"/>
      <c r="M34" s="167"/>
      <c r="N34" s="125"/>
    </row>
    <row r="35" spans="1:14" ht="14.25">
      <c r="A35" s="126"/>
      <c r="B35" s="145"/>
      <c r="C35" s="148"/>
      <c r="D35" s="146"/>
      <c r="E35" s="126"/>
      <c r="F35" s="126"/>
      <c r="G35" s="126"/>
      <c r="H35" s="149"/>
      <c r="I35" s="149"/>
      <c r="J35" s="150"/>
      <c r="K35" s="151"/>
      <c r="L35" s="147"/>
      <c r="M35" s="167"/>
      <c r="N35" s="125"/>
    </row>
    <row r="36" spans="1:14" ht="14.25">
      <c r="A36" s="126"/>
      <c r="B36" s="145"/>
      <c r="C36" s="148"/>
      <c r="D36" s="146"/>
      <c r="E36" s="126"/>
      <c r="F36" s="126"/>
      <c r="G36" s="126"/>
      <c r="H36" s="149"/>
      <c r="I36" s="149"/>
      <c r="J36" s="150"/>
      <c r="K36" s="151"/>
      <c r="L36" s="147"/>
      <c r="M36" s="167"/>
      <c r="N36" s="125"/>
    </row>
    <row r="37" spans="1:14" ht="14.25">
      <c r="A37" s="126"/>
      <c r="B37" s="145"/>
      <c r="C37" s="148"/>
      <c r="D37" s="146"/>
      <c r="E37" s="126"/>
      <c r="F37" s="126"/>
      <c r="G37" s="126"/>
      <c r="H37" s="149"/>
      <c r="I37" s="149"/>
      <c r="J37" s="150"/>
      <c r="K37" s="151"/>
      <c r="L37" s="147"/>
      <c r="M37" s="167"/>
      <c r="N37" s="125"/>
    </row>
    <row r="38" spans="1:14" ht="14.25">
      <c r="A38" s="126"/>
      <c r="B38" s="145"/>
      <c r="C38" s="148"/>
      <c r="D38" s="146"/>
      <c r="E38" s="126"/>
      <c r="F38" s="126"/>
      <c r="G38" s="126"/>
      <c r="H38" s="149"/>
      <c r="I38" s="149"/>
      <c r="J38" s="150"/>
      <c r="K38" s="151"/>
      <c r="L38" s="147"/>
      <c r="M38" s="167"/>
      <c r="N38" s="125"/>
    </row>
    <row r="39" spans="1:14" ht="14.25">
      <c r="A39" s="126"/>
      <c r="B39" s="145"/>
      <c r="C39" s="148"/>
      <c r="D39" s="146"/>
      <c r="E39" s="126"/>
      <c r="F39" s="126"/>
      <c r="G39" s="126"/>
      <c r="H39" s="149"/>
      <c r="I39" s="149"/>
      <c r="J39" s="150"/>
      <c r="K39" s="151"/>
      <c r="L39" s="147"/>
      <c r="M39" s="167"/>
      <c r="N39" s="125"/>
    </row>
    <row r="40" spans="1:14" ht="14.25">
      <c r="A40" s="126"/>
      <c r="B40" s="145"/>
      <c r="C40" s="148"/>
      <c r="D40" s="146"/>
      <c r="E40" s="126"/>
      <c r="F40" s="126"/>
      <c r="G40" s="126"/>
      <c r="H40" s="149"/>
      <c r="I40" s="149"/>
      <c r="J40" s="150"/>
      <c r="K40" s="151"/>
      <c r="L40" s="147"/>
      <c r="M40" s="167"/>
      <c r="N40" s="125"/>
    </row>
    <row r="41" spans="1:14" ht="14.25">
      <c r="A41" s="126"/>
      <c r="B41" s="145"/>
      <c r="C41" s="148"/>
      <c r="D41" s="146"/>
      <c r="E41" s="126"/>
      <c r="F41" s="126"/>
      <c r="G41" s="126"/>
      <c r="H41" s="149"/>
      <c r="I41" s="149"/>
      <c r="J41" s="150"/>
      <c r="K41" s="151"/>
      <c r="L41" s="147"/>
      <c r="M41" s="167"/>
      <c r="N41" s="125"/>
    </row>
    <row r="42" spans="1:14" ht="14.25">
      <c r="A42" s="126"/>
      <c r="B42" s="145"/>
      <c r="C42" s="148"/>
      <c r="D42" s="146"/>
      <c r="E42" s="126"/>
      <c r="F42" s="126"/>
      <c r="G42" s="126"/>
      <c r="H42" s="149"/>
      <c r="I42" s="149"/>
      <c r="J42" s="150"/>
      <c r="K42" s="151"/>
      <c r="L42" s="147"/>
      <c r="M42" s="167"/>
      <c r="N42" s="125"/>
    </row>
    <row r="43" spans="1:14" ht="14.25">
      <c r="A43" s="126"/>
      <c r="B43" s="145"/>
      <c r="C43" s="148"/>
      <c r="D43" s="146"/>
      <c r="E43" s="126"/>
      <c r="F43" s="126"/>
      <c r="G43" s="126"/>
      <c r="H43" s="149"/>
      <c r="I43" s="149"/>
      <c r="J43" s="150"/>
      <c r="K43" s="151"/>
      <c r="L43" s="147"/>
      <c r="M43" s="167"/>
      <c r="N43" s="125"/>
    </row>
    <row r="44" spans="1:14" ht="14.25">
      <c r="A44" s="126"/>
      <c r="B44" s="145"/>
      <c r="C44" s="148"/>
      <c r="D44" s="146"/>
      <c r="E44" s="126"/>
      <c r="F44" s="126"/>
      <c r="G44" s="126"/>
      <c r="H44" s="149"/>
      <c r="I44" s="149"/>
      <c r="J44" s="150"/>
      <c r="K44" s="151"/>
      <c r="L44" s="147"/>
      <c r="M44" s="167"/>
      <c r="N44" s="125"/>
    </row>
    <row r="45" spans="1:14" ht="14.25">
      <c r="A45" s="126"/>
      <c r="B45" s="145"/>
      <c r="C45" s="148"/>
      <c r="D45" s="146"/>
      <c r="E45" s="126"/>
      <c r="F45" s="126"/>
      <c r="G45" s="126"/>
      <c r="H45" s="149"/>
      <c r="I45" s="149"/>
      <c r="J45" s="150"/>
      <c r="K45" s="151"/>
      <c r="L45" s="147"/>
      <c r="M45" s="167"/>
      <c r="N45" s="125"/>
    </row>
    <row r="46" spans="1:14" ht="14.25">
      <c r="A46" s="126"/>
      <c r="B46" s="145"/>
      <c r="C46" s="148"/>
      <c r="D46" s="146"/>
      <c r="E46" s="126"/>
      <c r="F46" s="126"/>
      <c r="G46" s="126"/>
      <c r="H46" s="149"/>
      <c r="I46" s="149"/>
      <c r="J46" s="150"/>
      <c r="K46" s="151"/>
      <c r="L46" s="147"/>
      <c r="M46" s="167"/>
      <c r="N46" s="125"/>
    </row>
    <row r="47" spans="1:14" ht="14.25">
      <c r="A47" s="126"/>
      <c r="B47" s="145"/>
      <c r="C47" s="148"/>
      <c r="D47" s="146"/>
      <c r="E47" s="126"/>
      <c r="F47" s="126"/>
      <c r="G47" s="126"/>
      <c r="H47" s="149"/>
      <c r="I47" s="149"/>
      <c r="J47" s="150"/>
      <c r="K47" s="151"/>
      <c r="L47" s="147"/>
      <c r="M47" s="167"/>
      <c r="N47" s="125"/>
    </row>
    <row r="48" spans="1:14" ht="14.25">
      <c r="A48" s="126"/>
      <c r="B48" s="145"/>
      <c r="C48" s="148"/>
      <c r="D48" s="146"/>
      <c r="E48" s="126"/>
      <c r="F48" s="126"/>
      <c r="G48" s="126"/>
      <c r="H48" s="149"/>
      <c r="I48" s="149"/>
      <c r="J48" s="150"/>
      <c r="K48" s="151"/>
      <c r="L48" s="147"/>
      <c r="M48" s="167"/>
      <c r="N48" s="125"/>
    </row>
    <row r="49" spans="1:14" ht="14.25">
      <c r="A49" s="126"/>
      <c r="B49" s="145"/>
      <c r="C49" s="148"/>
      <c r="D49" s="146"/>
      <c r="E49" s="126"/>
      <c r="F49" s="126"/>
      <c r="G49" s="126"/>
      <c r="H49" s="149"/>
      <c r="I49" s="149"/>
      <c r="J49" s="150"/>
      <c r="K49" s="151"/>
      <c r="L49" s="147"/>
      <c r="M49" s="167"/>
      <c r="N49" s="125"/>
    </row>
    <row r="50" spans="1:14" ht="14.25">
      <c r="A50" s="126"/>
      <c r="B50" s="145"/>
      <c r="C50" s="148"/>
      <c r="D50" s="146"/>
      <c r="E50" s="126"/>
      <c r="F50" s="126"/>
      <c r="G50" s="126"/>
      <c r="H50" s="149"/>
      <c r="I50" s="149"/>
      <c r="J50" s="150"/>
      <c r="K50" s="151"/>
      <c r="L50" s="147"/>
      <c r="M50" s="167"/>
      <c r="N50" s="125"/>
    </row>
    <row r="51" spans="1:14" ht="14.25">
      <c r="A51" s="126"/>
      <c r="B51" s="145"/>
      <c r="C51" s="148"/>
      <c r="D51" s="146"/>
      <c r="E51" s="126"/>
      <c r="F51" s="126"/>
      <c r="G51" s="126"/>
      <c r="H51" s="149"/>
      <c r="I51" s="149"/>
      <c r="J51" s="150"/>
      <c r="K51" s="151"/>
      <c r="L51" s="147"/>
      <c r="M51" s="167"/>
      <c r="N51" s="125"/>
    </row>
    <row r="52" spans="1:14" ht="14.25">
      <c r="A52" s="126"/>
      <c r="B52" s="145"/>
      <c r="C52" s="148"/>
      <c r="D52" s="146"/>
      <c r="E52" s="126"/>
      <c r="F52" s="126"/>
      <c r="G52" s="126"/>
      <c r="H52" s="149"/>
      <c r="I52" s="149"/>
      <c r="J52" s="150"/>
      <c r="K52" s="151"/>
      <c r="L52" s="147"/>
      <c r="M52" s="167"/>
      <c r="N52" s="125"/>
    </row>
    <row r="53" spans="1:14" ht="14.25">
      <c r="A53" s="126"/>
      <c r="B53" s="145"/>
      <c r="C53" s="148"/>
      <c r="D53" s="146"/>
      <c r="E53" s="126"/>
      <c r="F53" s="126"/>
      <c r="G53" s="126"/>
      <c r="H53" s="149"/>
      <c r="I53" s="149"/>
      <c r="J53" s="150"/>
      <c r="K53" s="151"/>
      <c r="L53" s="147"/>
      <c r="M53" s="167"/>
      <c r="N53" s="125"/>
    </row>
    <row r="54" spans="1:14" ht="14.25">
      <c r="A54" s="126"/>
      <c r="B54" s="145"/>
      <c r="C54" s="148"/>
      <c r="D54" s="146"/>
      <c r="E54" s="126"/>
      <c r="F54" s="126"/>
      <c r="G54" s="126"/>
      <c r="H54" s="149"/>
      <c r="I54" s="149"/>
      <c r="J54" s="150"/>
      <c r="K54" s="151"/>
      <c r="L54" s="147"/>
      <c r="M54" s="167"/>
      <c r="N54" s="125"/>
    </row>
    <row r="55" spans="1:14" ht="14.25">
      <c r="A55" s="126"/>
      <c r="B55" s="145"/>
      <c r="C55" s="148"/>
      <c r="D55" s="146"/>
      <c r="E55" s="126"/>
      <c r="F55" s="126"/>
      <c r="G55" s="126"/>
      <c r="H55" s="149"/>
      <c r="I55" s="149"/>
      <c r="J55" s="150"/>
      <c r="K55" s="151"/>
      <c r="L55" s="147"/>
      <c r="M55" s="167"/>
      <c r="N55" s="125"/>
    </row>
    <row r="56" spans="1:14" ht="14.25">
      <c r="A56" s="126"/>
      <c r="B56" s="145"/>
      <c r="C56" s="148"/>
      <c r="D56" s="146"/>
      <c r="E56" s="126"/>
      <c r="F56" s="126"/>
      <c r="G56" s="126"/>
      <c r="H56" s="149"/>
      <c r="I56" s="149"/>
      <c r="J56" s="150"/>
      <c r="K56" s="151"/>
      <c r="L56" s="147"/>
      <c r="M56" s="167"/>
      <c r="N56" s="125"/>
    </row>
    <row r="57" spans="1:14" ht="14.25">
      <c r="A57" s="126"/>
      <c r="B57" s="145"/>
      <c r="C57" s="148"/>
      <c r="D57" s="146"/>
      <c r="E57" s="126"/>
      <c r="F57" s="126"/>
      <c r="G57" s="126"/>
      <c r="H57" s="149"/>
      <c r="I57" s="149"/>
      <c r="J57" s="150"/>
      <c r="K57" s="151"/>
      <c r="L57" s="147"/>
      <c r="M57" s="167"/>
      <c r="N57" s="125"/>
    </row>
    <row r="58" spans="1:14" ht="14.25">
      <c r="A58" s="126"/>
      <c r="B58" s="145"/>
      <c r="C58" s="148"/>
      <c r="D58" s="146"/>
      <c r="E58" s="126"/>
      <c r="F58" s="126"/>
      <c r="G58" s="126"/>
      <c r="H58" s="149"/>
      <c r="I58" s="149"/>
      <c r="J58" s="150"/>
      <c r="K58" s="151"/>
      <c r="L58" s="147"/>
      <c r="M58" s="167"/>
      <c r="N58" s="125"/>
    </row>
    <row r="59" spans="1:14" ht="14.25">
      <c r="A59" s="126"/>
      <c r="B59" s="145"/>
      <c r="C59" s="148"/>
      <c r="D59" s="146"/>
      <c r="E59" s="126"/>
      <c r="F59" s="126"/>
      <c r="G59" s="126"/>
      <c r="H59" s="149"/>
      <c r="I59" s="149"/>
      <c r="J59" s="150"/>
      <c r="K59" s="151"/>
      <c r="L59" s="147"/>
      <c r="M59" s="167"/>
      <c r="N59" s="125"/>
    </row>
    <row r="60" spans="1:14" ht="14.25">
      <c r="A60" s="126"/>
      <c r="B60" s="126"/>
      <c r="C60" s="126"/>
      <c r="D60" s="123"/>
      <c r="E60" s="126"/>
      <c r="F60" s="123"/>
      <c r="G60" s="129"/>
      <c r="H60" s="123"/>
      <c r="I60" s="123"/>
      <c r="J60" s="126"/>
      <c r="K60" s="123"/>
      <c r="L60" s="152"/>
      <c r="M60" s="167"/>
      <c r="N60" s="125"/>
    </row>
    <row r="61" spans="1:13" ht="14.25">
      <c r="A61" s="62" t="s">
        <v>2</v>
      </c>
      <c r="L61" s="65"/>
      <c r="M61" s="66">
        <f>SUM(M10:M60)</f>
        <v>766.6400000000002</v>
      </c>
    </row>
    <row r="62" spans="1:13" ht="14.25">
      <c r="A62" s="21"/>
      <c r="M62" s="9"/>
    </row>
    <row r="63" spans="1:13" ht="15" customHeight="1">
      <c r="A63" s="951" t="s">
        <v>12</v>
      </c>
      <c r="B63" s="951"/>
      <c r="C63" s="951"/>
      <c r="D63" s="951"/>
      <c r="E63" s="951"/>
      <c r="F63" s="951"/>
      <c r="G63" s="951"/>
      <c r="H63" s="951"/>
      <c r="I63" s="951"/>
      <c r="J63" s="951"/>
      <c r="K63" s="951"/>
      <c r="L63" s="951"/>
      <c r="M63" s="951"/>
    </row>
    <row r="64" ht="14.25">
      <c r="M64" s="2"/>
    </row>
    <row r="65" ht="14.25">
      <c r="M65" s="2"/>
    </row>
    <row r="67" ht="14.25">
      <c r="A67" s="45"/>
    </row>
  </sheetData>
  <sheetProtection/>
  <mergeCells count="6">
    <mergeCell ref="A63:M63"/>
    <mergeCell ref="A2:M2"/>
    <mergeCell ref="A4:M4"/>
    <mergeCell ref="A5:M5"/>
    <mergeCell ref="A7:M7"/>
    <mergeCell ref="A6:M6"/>
  </mergeCells>
  <hyperlinks>
    <hyperlink ref="J10" r:id="rId1" display="http://ciem.energ.pub.ro/index.html"/>
    <hyperlink ref="H10" r:id="rId2" display="https://doi.org/10.1109/CIEM46456.2019.8937640"/>
    <hyperlink ref="J11" r:id="rId3" display="https://www.bsu.edu.ru/bsu/science/ils/en/"/>
    <hyperlink ref="I11" r:id="rId4" display="https://www.atlantis-press.com/proceedings/isils-19/125923855"/>
    <hyperlink ref="H13" r:id="rId5" display="https://doi.org/10.1051/matecconf/201929014003"/>
    <hyperlink ref="J14" r:id="rId6" display="https://www.sgem.org/index.php/elibrary?view=publication&amp;task=show&amp;id=6418"/>
    <hyperlink ref="J15" r:id="rId7" display="http://site.conferences.ulbsibiu.ro/brcebe/"/>
    <hyperlink ref="J16" r:id="rId8" display="http://site.conferences.ulbsibiu.ro/brcebe/"/>
    <hyperlink ref="G15" r:id="rId9" display="http://site.conferences.ulbsibiu.ro/brcebe/Programe_Conference_BRCEBE_ICEBE_Sibiu_16-19_10_2019.pdf"/>
    <hyperlink ref="G16" r:id="rId10" display="http://site.conferences.ulbsibiu.ro/brcebe/Programe_Conference_BRCEBE_ICEBE_Sibiu_16-19_10_2019.pdf"/>
    <hyperlink ref="J17" r:id="rId11" display="http://conferences.ulbsibiu.ro/brcebe/"/>
    <hyperlink ref="J18" r:id="rId12" display="http://conferences.ulbsibiu.ro/brcebe/"/>
    <hyperlink ref="H19" r:id="rId13" display="https://doi.org/10.1051/matecconf/201929005005"/>
    <hyperlink ref="J19" r:id="rId14" display="http://site.conferences.ulbsibiu.ro/mse/"/>
    <hyperlink ref="J20" r:id="rId15" display="https://sesam2019.insemex.ro/"/>
    <hyperlink ref="J21" r:id="rId16" display="http://site.conferences.ulbsibiu.ro/brcebe/"/>
    <hyperlink ref="H20" r:id="rId17" display="https://doi.org/10.1051/matecconf/202030500069 "/>
    <hyperlink ref="H22" r:id="rId18" display="https://doi.org/10.1051/matecconf/201929005005"/>
    <hyperlink ref="J22" r:id="rId19" display="https://www.matecconferences.org/articles/matecconf/abs/2019/39/matecconf_mse2019_05005/matecconf_mse2019_05005.html"/>
    <hyperlink ref="J23" r:id="rId20" display="https://sesam2019.insemex.ro/wp-content/uploads/2019/10/SESAM-2019_Abstracts.pdf"/>
    <hyperlink ref="H23" r:id="rId21" display="https://doi.org/10.1051/matecconf/202030500069"/>
    <hyperlink ref="J24" r:id="rId22" display="http://site.conferences.ulbsibiu.ro/brcebe/"/>
    <hyperlink ref="J25" r:id="rId23" display="http://docplayer.net/168530482-Scientific-programme.html"/>
    <hyperlink ref="I12" r:id="rId24" display="https://www.filodiritto.com/benefits-your-conferences"/>
    <hyperlink ref="J12" r:id="rId25" display="http://docplayer.net/168530482-Scientific-programme.html"/>
  </hyperlinks>
  <printOptions/>
  <pageMargins left="0.511811023622047" right="0.31496062992126" top="0" bottom="0" header="0" footer="0"/>
  <pageSetup horizontalDpi="200" verticalDpi="200" orientation="landscape" paperSize="9" scale="97"/>
</worksheet>
</file>

<file path=xl/worksheets/sheet6.xml><?xml version="1.0" encoding="utf-8"?>
<worksheet xmlns="http://schemas.openxmlformats.org/spreadsheetml/2006/main" xmlns:r="http://schemas.openxmlformats.org/officeDocument/2006/relationships">
  <dimension ref="A2:Q62"/>
  <sheetViews>
    <sheetView zoomScalePageLayoutView="0" workbookViewId="0" topLeftCell="A39">
      <selection activeCell="N39" sqref="N39"/>
    </sheetView>
  </sheetViews>
  <sheetFormatPr defaultColWidth="8.7109375" defaultRowHeight="15"/>
  <cols>
    <col min="1" max="1" width="22.140625" style="38" customWidth="1"/>
    <col min="2" max="2" width="9.7109375" style="37" customWidth="1"/>
    <col min="3" max="3" width="10.7109375" style="20" customWidth="1"/>
    <col min="4" max="4" width="12.421875" style="16" customWidth="1"/>
    <col min="5" max="5" width="7.00390625" style="31" customWidth="1"/>
    <col min="6" max="6" width="7.140625" style="31" customWidth="1"/>
    <col min="7" max="7" width="9.140625" style="31" bestFit="1" customWidth="1"/>
    <col min="8" max="8" width="8.7109375" style="16" bestFit="1" customWidth="1"/>
    <col min="9" max="9" width="9.140625" style="31" customWidth="1"/>
    <col min="10" max="10" width="12.7109375" style="16" customWidth="1"/>
    <col min="11" max="11" width="15.00390625" style="16" customWidth="1"/>
    <col min="12" max="13" width="8.7109375" style="16" customWidth="1"/>
    <col min="14" max="14" width="20.7109375" style="0" customWidth="1"/>
  </cols>
  <sheetData>
    <row r="2" spans="1:13" s="4" customFormat="1" ht="15" customHeight="1">
      <c r="A2" s="959" t="s">
        <v>28</v>
      </c>
      <c r="B2" s="960"/>
      <c r="C2" s="960"/>
      <c r="D2" s="960"/>
      <c r="E2" s="960"/>
      <c r="F2" s="960"/>
      <c r="G2" s="960"/>
      <c r="H2" s="960"/>
      <c r="I2" s="960"/>
      <c r="J2" s="960"/>
      <c r="K2" s="960"/>
      <c r="L2" s="960"/>
      <c r="M2" s="961"/>
    </row>
    <row r="3" spans="1:13" s="4" customFormat="1" ht="15" customHeight="1">
      <c r="A3" s="33"/>
      <c r="B3" s="33"/>
      <c r="C3" s="15"/>
      <c r="D3" s="15"/>
      <c r="E3" s="28"/>
      <c r="F3" s="28"/>
      <c r="G3" s="28"/>
      <c r="H3" s="15"/>
      <c r="I3" s="28"/>
      <c r="J3" s="15"/>
      <c r="K3" s="15"/>
      <c r="L3" s="15"/>
      <c r="M3" s="15"/>
    </row>
    <row r="4" spans="1:13" s="4" customFormat="1" ht="15" customHeight="1">
      <c r="A4" s="937" t="s">
        <v>29</v>
      </c>
      <c r="B4" s="937"/>
      <c r="C4" s="937"/>
      <c r="D4" s="937"/>
      <c r="E4" s="937"/>
      <c r="F4" s="937"/>
      <c r="G4" s="937"/>
      <c r="H4" s="962"/>
      <c r="I4" s="962"/>
      <c r="J4" s="962"/>
      <c r="K4" s="962"/>
      <c r="L4" s="962"/>
      <c r="M4" s="962"/>
    </row>
    <row r="5" spans="1:13" s="4" customFormat="1" ht="15" customHeight="1">
      <c r="A5" s="937" t="s">
        <v>30</v>
      </c>
      <c r="B5" s="937"/>
      <c r="C5" s="937"/>
      <c r="D5" s="937"/>
      <c r="E5" s="937"/>
      <c r="F5" s="937"/>
      <c r="G5" s="937"/>
      <c r="H5" s="937"/>
      <c r="I5" s="937"/>
      <c r="J5" s="937"/>
      <c r="K5" s="937"/>
      <c r="L5" s="937"/>
      <c r="M5" s="937"/>
    </row>
    <row r="6" spans="1:13" s="4" customFormat="1" ht="15" customHeight="1">
      <c r="A6" s="939" t="s">
        <v>211</v>
      </c>
      <c r="B6" s="942"/>
      <c r="C6" s="942"/>
      <c r="D6" s="942"/>
      <c r="E6" s="942"/>
      <c r="F6" s="942"/>
      <c r="G6" s="942"/>
      <c r="H6" s="942"/>
      <c r="I6" s="942"/>
      <c r="J6" s="942"/>
      <c r="K6" s="942"/>
      <c r="L6" s="942"/>
      <c r="M6" s="943"/>
    </row>
    <row r="7" spans="1:13" s="4" customFormat="1" ht="72" customHeight="1">
      <c r="A7" s="963" t="s">
        <v>64</v>
      </c>
      <c r="B7" s="964"/>
      <c r="C7" s="964"/>
      <c r="D7" s="964"/>
      <c r="E7" s="964"/>
      <c r="F7" s="964"/>
      <c r="G7" s="964"/>
      <c r="H7" s="964"/>
      <c r="I7" s="964"/>
      <c r="J7" s="964"/>
      <c r="K7" s="964"/>
      <c r="L7" s="964"/>
      <c r="M7" s="965"/>
    </row>
    <row r="8" spans="1:13" s="4" customFormat="1" ht="14.25">
      <c r="A8" s="34"/>
      <c r="B8" s="35"/>
      <c r="C8" s="19"/>
      <c r="D8" s="18"/>
      <c r="E8" s="29"/>
      <c r="F8" s="29"/>
      <c r="G8" s="29"/>
      <c r="H8" s="18"/>
      <c r="I8" s="32"/>
      <c r="J8" s="17"/>
      <c r="K8" s="17"/>
      <c r="L8" s="17"/>
      <c r="M8" s="17"/>
    </row>
    <row r="9" spans="1:14" ht="54.75">
      <c r="A9" s="55" t="s">
        <v>0</v>
      </c>
      <c r="B9" s="47" t="s">
        <v>51</v>
      </c>
      <c r="C9" s="48" t="s">
        <v>25</v>
      </c>
      <c r="D9" s="56" t="s">
        <v>5</v>
      </c>
      <c r="E9" s="57" t="s">
        <v>9</v>
      </c>
      <c r="F9" s="57" t="s">
        <v>10</v>
      </c>
      <c r="G9" s="51" t="s">
        <v>62</v>
      </c>
      <c r="H9" s="48" t="s">
        <v>16</v>
      </c>
      <c r="I9" s="57" t="s">
        <v>15</v>
      </c>
      <c r="J9" s="46" t="s">
        <v>19</v>
      </c>
      <c r="K9" s="48" t="s">
        <v>65</v>
      </c>
      <c r="L9" s="47" t="s">
        <v>52</v>
      </c>
      <c r="M9" s="47" t="s">
        <v>7</v>
      </c>
      <c r="N9" s="115" t="s">
        <v>191</v>
      </c>
    </row>
    <row r="10" spans="1:14" ht="69">
      <c r="A10" s="299" t="s">
        <v>565</v>
      </c>
      <c r="B10" s="300" t="s">
        <v>558</v>
      </c>
      <c r="C10" s="251" t="s">
        <v>227</v>
      </c>
      <c r="D10" s="301" t="s">
        <v>566</v>
      </c>
      <c r="E10" s="251">
        <v>25</v>
      </c>
      <c r="F10" s="251">
        <v>1</v>
      </c>
      <c r="G10" s="302" t="s">
        <v>567</v>
      </c>
      <c r="H10" s="251">
        <v>2019</v>
      </c>
      <c r="I10" s="303" t="s">
        <v>568</v>
      </c>
      <c r="J10" s="301" t="s">
        <v>569</v>
      </c>
      <c r="K10" s="304" t="s">
        <v>570</v>
      </c>
      <c r="L10" s="305">
        <v>70</v>
      </c>
      <c r="M10" s="306">
        <f>L10</f>
        <v>70</v>
      </c>
      <c r="N10" s="125" t="s">
        <v>564</v>
      </c>
    </row>
    <row r="11" spans="1:14" ht="96">
      <c r="A11" s="307" t="s">
        <v>571</v>
      </c>
      <c r="B11" s="307" t="s">
        <v>572</v>
      </c>
      <c r="C11" s="251" t="s">
        <v>227</v>
      </c>
      <c r="D11" s="301" t="s">
        <v>573</v>
      </c>
      <c r="E11" s="251">
        <v>12</v>
      </c>
      <c r="F11" s="251">
        <v>39</v>
      </c>
      <c r="G11" s="308" t="s">
        <v>574</v>
      </c>
      <c r="H11" s="251">
        <v>2019</v>
      </c>
      <c r="I11" s="303" t="s">
        <v>575</v>
      </c>
      <c r="J11" s="301" t="s">
        <v>576</v>
      </c>
      <c r="K11" s="309" t="s">
        <v>577</v>
      </c>
      <c r="L11" s="305">
        <v>70</v>
      </c>
      <c r="M11" s="320">
        <v>23.33</v>
      </c>
      <c r="N11" s="125" t="s">
        <v>564</v>
      </c>
    </row>
    <row r="12" spans="1:14" ht="123.75">
      <c r="A12" s="310" t="s">
        <v>578</v>
      </c>
      <c r="B12" s="310" t="s">
        <v>558</v>
      </c>
      <c r="C12" s="311" t="s">
        <v>227</v>
      </c>
      <c r="D12" s="312" t="s">
        <v>579</v>
      </c>
      <c r="E12" s="313" t="s">
        <v>580</v>
      </c>
      <c r="F12" s="314">
        <v>201910103</v>
      </c>
      <c r="G12" s="315" t="s">
        <v>560</v>
      </c>
      <c r="H12" s="311">
        <v>2019</v>
      </c>
      <c r="I12" s="316" t="s">
        <v>581</v>
      </c>
      <c r="J12" s="291" t="s">
        <v>582</v>
      </c>
      <c r="K12" s="291" t="s">
        <v>583</v>
      </c>
      <c r="L12" s="317">
        <v>70</v>
      </c>
      <c r="M12" s="318">
        <v>70</v>
      </c>
      <c r="N12" s="125" t="s">
        <v>564</v>
      </c>
    </row>
    <row r="13" spans="1:14" ht="409.5">
      <c r="A13" s="331" t="s">
        <v>611</v>
      </c>
      <c r="B13" s="239" t="s">
        <v>612</v>
      </c>
      <c r="C13" s="240" t="s">
        <v>227</v>
      </c>
      <c r="D13" s="212" t="s">
        <v>613</v>
      </c>
      <c r="E13" s="240">
        <v>13</v>
      </c>
      <c r="F13" s="240">
        <v>1</v>
      </c>
      <c r="G13" s="243" t="s">
        <v>614</v>
      </c>
      <c r="H13" s="240">
        <v>2019</v>
      </c>
      <c r="I13" s="244" t="s">
        <v>615</v>
      </c>
      <c r="J13" s="221" t="s">
        <v>616</v>
      </c>
      <c r="K13" s="258" t="s">
        <v>617</v>
      </c>
      <c r="L13" s="225">
        <v>70</v>
      </c>
      <c r="M13" s="229">
        <v>35</v>
      </c>
      <c r="N13" s="125" t="s">
        <v>610</v>
      </c>
    </row>
    <row r="14" spans="1:14" ht="185.25">
      <c r="A14" s="342" t="s">
        <v>666</v>
      </c>
      <c r="B14" s="343" t="s">
        <v>667</v>
      </c>
      <c r="C14" s="344" t="s">
        <v>227</v>
      </c>
      <c r="D14" s="342" t="s">
        <v>668</v>
      </c>
      <c r="E14" s="345">
        <v>11</v>
      </c>
      <c r="F14" s="345">
        <v>1</v>
      </c>
      <c r="G14" s="346" t="s">
        <v>669</v>
      </c>
      <c r="H14" s="345">
        <v>2019</v>
      </c>
      <c r="I14" s="347" t="s">
        <v>670</v>
      </c>
      <c r="J14" s="205" t="s">
        <v>671</v>
      </c>
      <c r="K14" s="348" t="s">
        <v>672</v>
      </c>
      <c r="L14" s="349">
        <v>70</v>
      </c>
      <c r="M14" s="350">
        <v>17.5</v>
      </c>
      <c r="N14" s="125" t="s">
        <v>673</v>
      </c>
    </row>
    <row r="15" spans="1:14" ht="123.75">
      <c r="A15" s="239" t="s">
        <v>865</v>
      </c>
      <c r="B15" s="239" t="s">
        <v>866</v>
      </c>
      <c r="C15" s="240" t="s">
        <v>227</v>
      </c>
      <c r="D15" s="212" t="s">
        <v>867</v>
      </c>
      <c r="E15" s="240">
        <v>4</v>
      </c>
      <c r="F15" s="240">
        <v>1</v>
      </c>
      <c r="G15" s="243" t="s">
        <v>868</v>
      </c>
      <c r="H15" s="240">
        <v>2019</v>
      </c>
      <c r="I15" s="244" t="s">
        <v>869</v>
      </c>
      <c r="J15" s="221" t="s">
        <v>870</v>
      </c>
      <c r="K15" s="258" t="s">
        <v>871</v>
      </c>
      <c r="L15" s="225">
        <v>70</v>
      </c>
      <c r="M15" s="229">
        <v>23.33</v>
      </c>
      <c r="N15" s="125" t="s">
        <v>856</v>
      </c>
    </row>
    <row r="16" spans="1:14" ht="132">
      <c r="A16" s="480" t="s">
        <v>666</v>
      </c>
      <c r="B16" s="480" t="s">
        <v>667</v>
      </c>
      <c r="C16" s="497" t="s">
        <v>227</v>
      </c>
      <c r="D16" s="498" t="s">
        <v>668</v>
      </c>
      <c r="E16" s="499">
        <v>11</v>
      </c>
      <c r="F16" s="499">
        <v>1</v>
      </c>
      <c r="G16" s="500" t="s">
        <v>669</v>
      </c>
      <c r="H16" s="499">
        <v>2019</v>
      </c>
      <c r="I16" s="501" t="s">
        <v>670</v>
      </c>
      <c r="J16" s="502" t="s">
        <v>671</v>
      </c>
      <c r="K16" s="503" t="s">
        <v>672</v>
      </c>
      <c r="L16" s="504">
        <v>70</v>
      </c>
      <c r="M16" s="505">
        <f>L16/4</f>
        <v>17.5</v>
      </c>
      <c r="N16" s="125" t="s">
        <v>1223</v>
      </c>
    </row>
    <row r="17" spans="1:14" ht="60.75">
      <c r="A17" s="480" t="s">
        <v>1237</v>
      </c>
      <c r="B17" s="480" t="s">
        <v>1238</v>
      </c>
      <c r="C17" s="499" t="s">
        <v>227</v>
      </c>
      <c r="D17" s="498" t="s">
        <v>668</v>
      </c>
      <c r="E17" s="499">
        <v>11</v>
      </c>
      <c r="F17" s="499">
        <v>1</v>
      </c>
      <c r="G17" s="500" t="s">
        <v>1239</v>
      </c>
      <c r="H17" s="499">
        <v>2019</v>
      </c>
      <c r="I17" s="501" t="s">
        <v>1240</v>
      </c>
      <c r="J17" s="502" t="s">
        <v>671</v>
      </c>
      <c r="K17" s="503" t="s">
        <v>1241</v>
      </c>
      <c r="L17" s="506">
        <v>70</v>
      </c>
      <c r="M17" s="505">
        <v>70</v>
      </c>
      <c r="N17" s="125" t="s">
        <v>1223</v>
      </c>
    </row>
    <row r="18" spans="1:14" ht="179.25">
      <c r="A18" s="544" t="s">
        <v>1324</v>
      </c>
      <c r="B18" s="544" t="s">
        <v>1325</v>
      </c>
      <c r="C18" s="545" t="s">
        <v>227</v>
      </c>
      <c r="D18" s="544" t="s">
        <v>748</v>
      </c>
      <c r="E18" s="545">
        <v>23</v>
      </c>
      <c r="F18" s="545">
        <v>2</v>
      </c>
      <c r="G18" s="544" t="s">
        <v>1326</v>
      </c>
      <c r="H18" s="545">
        <v>2019</v>
      </c>
      <c r="I18" s="546" t="s">
        <v>1327</v>
      </c>
      <c r="J18" s="538" t="s">
        <v>1328</v>
      </c>
      <c r="K18" s="538" t="s">
        <v>1329</v>
      </c>
      <c r="L18" s="547">
        <v>70</v>
      </c>
      <c r="M18" s="548">
        <v>23.33</v>
      </c>
      <c r="N18" s="125" t="s">
        <v>1323</v>
      </c>
    </row>
    <row r="19" spans="1:14" ht="123.75">
      <c r="A19" s="239" t="s">
        <v>865</v>
      </c>
      <c r="B19" s="549" t="s">
        <v>1330</v>
      </c>
      <c r="C19" s="240" t="s">
        <v>227</v>
      </c>
      <c r="D19" s="212" t="s">
        <v>867</v>
      </c>
      <c r="E19" s="240">
        <v>4</v>
      </c>
      <c r="F19" s="240">
        <v>1</v>
      </c>
      <c r="G19" s="243" t="s">
        <v>868</v>
      </c>
      <c r="H19" s="240">
        <v>2019</v>
      </c>
      <c r="I19" s="244" t="s">
        <v>869</v>
      </c>
      <c r="J19" s="221" t="s">
        <v>870</v>
      </c>
      <c r="K19" s="258" t="s">
        <v>1331</v>
      </c>
      <c r="L19" s="550">
        <v>70</v>
      </c>
      <c r="M19" s="551">
        <v>23.33</v>
      </c>
      <c r="N19" s="125" t="s">
        <v>1323</v>
      </c>
    </row>
    <row r="20" spans="1:14" ht="179.25">
      <c r="A20" s="544" t="s">
        <v>1324</v>
      </c>
      <c r="B20" s="544" t="s">
        <v>1325</v>
      </c>
      <c r="C20" s="545" t="s">
        <v>227</v>
      </c>
      <c r="D20" s="544" t="s">
        <v>748</v>
      </c>
      <c r="E20" s="545">
        <v>23</v>
      </c>
      <c r="F20" s="545">
        <v>2</v>
      </c>
      <c r="G20" s="544" t="s">
        <v>1326</v>
      </c>
      <c r="H20" s="545">
        <v>2019</v>
      </c>
      <c r="I20" s="546" t="s">
        <v>1327</v>
      </c>
      <c r="J20" s="538" t="s">
        <v>1328</v>
      </c>
      <c r="K20" s="338" t="s">
        <v>1329</v>
      </c>
      <c r="L20" s="547">
        <v>70</v>
      </c>
      <c r="M20" s="548">
        <v>23.33</v>
      </c>
      <c r="N20" s="125" t="s">
        <v>1391</v>
      </c>
    </row>
    <row r="21" spans="1:14" ht="123.75">
      <c r="A21" s="239" t="s">
        <v>865</v>
      </c>
      <c r="B21" s="549" t="s">
        <v>1330</v>
      </c>
      <c r="C21" s="240" t="s">
        <v>227</v>
      </c>
      <c r="D21" s="212" t="s">
        <v>867</v>
      </c>
      <c r="E21" s="240">
        <v>4</v>
      </c>
      <c r="F21" s="240">
        <v>1</v>
      </c>
      <c r="G21" s="243" t="s">
        <v>868</v>
      </c>
      <c r="H21" s="240">
        <v>2019</v>
      </c>
      <c r="I21" s="244" t="s">
        <v>869</v>
      </c>
      <c r="J21" s="238" t="s">
        <v>870</v>
      </c>
      <c r="K21" s="410" t="s">
        <v>1331</v>
      </c>
      <c r="L21" s="576">
        <v>70</v>
      </c>
      <c r="M21" s="551">
        <v>23.33</v>
      </c>
      <c r="N21" s="125" t="s">
        <v>1391</v>
      </c>
    </row>
    <row r="22" spans="1:14" ht="220.5">
      <c r="A22" s="221" t="s">
        <v>857</v>
      </c>
      <c r="B22" s="447" t="s">
        <v>1392</v>
      </c>
      <c r="C22" s="222" t="s">
        <v>227</v>
      </c>
      <c r="D22" s="421" t="s">
        <v>859</v>
      </c>
      <c r="E22" s="577"/>
      <c r="F22" s="577"/>
      <c r="G22" s="447" t="s">
        <v>860</v>
      </c>
      <c r="H22" s="258">
        <v>2019</v>
      </c>
      <c r="I22" s="221" t="s">
        <v>861</v>
      </c>
      <c r="J22" s="578" t="s">
        <v>1393</v>
      </c>
      <c r="K22" s="538" t="s">
        <v>863</v>
      </c>
      <c r="L22" s="579">
        <v>70</v>
      </c>
      <c r="M22" s="248">
        <v>23.33</v>
      </c>
      <c r="N22" s="125" t="s">
        <v>1391</v>
      </c>
    </row>
    <row r="23" spans="1:14" ht="110.25">
      <c r="A23" s="239" t="s">
        <v>1599</v>
      </c>
      <c r="B23" s="239" t="s">
        <v>1600</v>
      </c>
      <c r="C23" s="240" t="s">
        <v>227</v>
      </c>
      <c r="D23" s="212" t="s">
        <v>1601</v>
      </c>
      <c r="E23" s="240">
        <v>8</v>
      </c>
      <c r="F23" s="240">
        <v>15</v>
      </c>
      <c r="G23" s="243" t="s">
        <v>1602</v>
      </c>
      <c r="H23" s="240">
        <v>2019</v>
      </c>
      <c r="I23" s="244" t="s">
        <v>1603</v>
      </c>
      <c r="J23" s="221" t="s">
        <v>1604</v>
      </c>
      <c r="K23" s="258" t="s">
        <v>1605</v>
      </c>
      <c r="L23" s="225">
        <v>70</v>
      </c>
      <c r="M23" s="229">
        <f>L23/2</f>
        <v>35</v>
      </c>
      <c r="N23" s="125" t="s">
        <v>1575</v>
      </c>
    </row>
    <row r="24" spans="1:14" ht="192.75">
      <c r="A24" s="239" t="s">
        <v>1606</v>
      </c>
      <c r="B24" s="239" t="s">
        <v>1607</v>
      </c>
      <c r="C24" s="240" t="s">
        <v>227</v>
      </c>
      <c r="D24" s="212" t="s">
        <v>1608</v>
      </c>
      <c r="E24" s="240">
        <v>6</v>
      </c>
      <c r="F24" s="240">
        <v>8</v>
      </c>
      <c r="G24" s="243" t="s">
        <v>1609</v>
      </c>
      <c r="H24" s="240">
        <v>2019</v>
      </c>
      <c r="I24" s="244" t="s">
        <v>1566</v>
      </c>
      <c r="J24" s="221" t="s">
        <v>1610</v>
      </c>
      <c r="K24" s="258" t="s">
        <v>1611</v>
      </c>
      <c r="L24" s="225">
        <v>70</v>
      </c>
      <c r="M24" s="229">
        <f>L24/7</f>
        <v>10</v>
      </c>
      <c r="N24" s="125" t="s">
        <v>1575</v>
      </c>
    </row>
    <row r="25" spans="1:14" ht="69">
      <c r="A25" s="239" t="s">
        <v>1822</v>
      </c>
      <c r="B25" s="239" t="s">
        <v>1823</v>
      </c>
      <c r="C25" s="240" t="s">
        <v>227</v>
      </c>
      <c r="D25" s="212" t="s">
        <v>1824</v>
      </c>
      <c r="E25" s="240">
        <v>7</v>
      </c>
      <c r="F25" s="240"/>
      <c r="G25" s="243" t="s">
        <v>1825</v>
      </c>
      <c r="H25" s="240">
        <v>2019</v>
      </c>
      <c r="I25" s="244" t="s">
        <v>1826</v>
      </c>
      <c r="J25" s="221" t="s">
        <v>1827</v>
      </c>
      <c r="K25" s="221" t="s">
        <v>1828</v>
      </c>
      <c r="L25" s="225">
        <v>70</v>
      </c>
      <c r="M25" s="229">
        <v>35</v>
      </c>
      <c r="N25" s="125" t="s">
        <v>1829</v>
      </c>
    </row>
    <row r="26" spans="1:14" ht="69">
      <c r="A26" s="239" t="s">
        <v>1822</v>
      </c>
      <c r="B26" s="239" t="s">
        <v>1823</v>
      </c>
      <c r="C26" s="240" t="s">
        <v>227</v>
      </c>
      <c r="D26" s="212" t="s">
        <v>1824</v>
      </c>
      <c r="E26" s="240">
        <v>7</v>
      </c>
      <c r="F26" s="240"/>
      <c r="G26" s="243" t="s">
        <v>1825</v>
      </c>
      <c r="H26" s="240">
        <v>2019</v>
      </c>
      <c r="I26" s="244" t="s">
        <v>1826</v>
      </c>
      <c r="J26" s="221" t="s">
        <v>1827</v>
      </c>
      <c r="K26" s="221" t="s">
        <v>1828</v>
      </c>
      <c r="L26" s="225">
        <v>70</v>
      </c>
      <c r="M26" s="229">
        <v>35</v>
      </c>
      <c r="N26" s="125" t="s">
        <v>1889</v>
      </c>
    </row>
    <row r="27" spans="1:14" ht="110.25">
      <c r="A27" s="239" t="s">
        <v>2042</v>
      </c>
      <c r="B27" s="239" t="s">
        <v>2043</v>
      </c>
      <c r="C27" s="240" t="s">
        <v>227</v>
      </c>
      <c r="D27" s="212" t="s">
        <v>2044</v>
      </c>
      <c r="E27" s="240">
        <v>11</v>
      </c>
      <c r="F27" s="240">
        <v>2</v>
      </c>
      <c r="G27" s="243" t="s">
        <v>1239</v>
      </c>
      <c r="H27" s="240">
        <v>2019</v>
      </c>
      <c r="I27" s="244" t="s">
        <v>2045</v>
      </c>
      <c r="J27" s="221" t="s">
        <v>2046</v>
      </c>
      <c r="K27" s="221" t="s">
        <v>2047</v>
      </c>
      <c r="L27" s="225">
        <v>70</v>
      </c>
      <c r="M27" s="229">
        <v>70</v>
      </c>
      <c r="N27" s="125" t="s">
        <v>2051</v>
      </c>
    </row>
    <row r="28" spans="1:14" ht="54.75">
      <c r="A28" s="239" t="s">
        <v>2048</v>
      </c>
      <c r="B28" s="239" t="s">
        <v>2049</v>
      </c>
      <c r="C28" s="240" t="s">
        <v>227</v>
      </c>
      <c r="D28" s="212" t="s">
        <v>2044</v>
      </c>
      <c r="E28" s="240">
        <v>11</v>
      </c>
      <c r="F28" s="240">
        <v>2</v>
      </c>
      <c r="G28" s="243" t="s">
        <v>1239</v>
      </c>
      <c r="H28" s="240">
        <v>2019</v>
      </c>
      <c r="I28" s="244" t="s">
        <v>2050</v>
      </c>
      <c r="J28" s="221" t="s">
        <v>2046</v>
      </c>
      <c r="K28" s="221" t="s">
        <v>2047</v>
      </c>
      <c r="L28" s="745">
        <v>70</v>
      </c>
      <c r="M28" s="229">
        <v>70</v>
      </c>
      <c r="N28" s="125" t="s">
        <v>2051</v>
      </c>
    </row>
    <row r="29" spans="1:14" ht="151.5">
      <c r="A29" s="444" t="s">
        <v>2074</v>
      </c>
      <c r="B29" s="444" t="s">
        <v>2075</v>
      </c>
      <c r="C29" s="219" t="s">
        <v>227</v>
      </c>
      <c r="D29" s="444" t="s">
        <v>2076</v>
      </c>
      <c r="E29" s="757" t="s">
        <v>2077</v>
      </c>
      <c r="F29" s="757"/>
      <c r="G29" s="270" t="s">
        <v>2078</v>
      </c>
      <c r="H29" s="758">
        <v>2019</v>
      </c>
      <c r="I29" s="577" t="s">
        <v>2079</v>
      </c>
      <c r="J29" s="759" t="s">
        <v>2080</v>
      </c>
      <c r="K29" s="759" t="s">
        <v>2081</v>
      </c>
      <c r="L29" s="758">
        <v>70</v>
      </c>
      <c r="M29" s="758">
        <v>35</v>
      </c>
      <c r="N29" s="125" t="s">
        <v>2073</v>
      </c>
    </row>
    <row r="30" spans="1:14" ht="123.75">
      <c r="A30" s="754" t="s">
        <v>2082</v>
      </c>
      <c r="B30" s="444" t="s">
        <v>2075</v>
      </c>
      <c r="C30" s="219" t="s">
        <v>227</v>
      </c>
      <c r="D30" s="421" t="s">
        <v>2083</v>
      </c>
      <c r="E30" s="219">
        <v>71</v>
      </c>
      <c r="F30" s="219">
        <v>3</v>
      </c>
      <c r="G30" s="760" t="s">
        <v>2084</v>
      </c>
      <c r="H30" s="219">
        <v>2019</v>
      </c>
      <c r="I30" s="417" t="s">
        <v>2085</v>
      </c>
      <c r="J30" s="304" t="s">
        <v>2086</v>
      </c>
      <c r="K30" s="759" t="s">
        <v>2087</v>
      </c>
      <c r="L30" s="225">
        <v>70</v>
      </c>
      <c r="M30" s="761">
        <v>35</v>
      </c>
      <c r="N30" s="125" t="s">
        <v>2073</v>
      </c>
    </row>
    <row r="31" spans="1:14" ht="330.75">
      <c r="A31" s="239" t="s">
        <v>2197</v>
      </c>
      <c r="B31" s="239" t="s">
        <v>2198</v>
      </c>
      <c r="C31" s="240" t="s">
        <v>227</v>
      </c>
      <c r="D31" s="212" t="s">
        <v>2199</v>
      </c>
      <c r="E31" s="240" t="s">
        <v>2200</v>
      </c>
      <c r="F31" s="240" t="s">
        <v>2201</v>
      </c>
      <c r="G31" s="243" t="s">
        <v>2202</v>
      </c>
      <c r="H31" s="240">
        <v>2019</v>
      </c>
      <c r="I31" s="244" t="s">
        <v>2203</v>
      </c>
      <c r="J31" s="221" t="s">
        <v>2204</v>
      </c>
      <c r="K31" s="258" t="s">
        <v>2205</v>
      </c>
      <c r="L31" s="797">
        <v>70</v>
      </c>
      <c r="M31" s="809">
        <v>70</v>
      </c>
      <c r="N31" s="125" t="s">
        <v>2173</v>
      </c>
    </row>
    <row r="32" spans="1:14" ht="330.75">
      <c r="A32" s="239" t="s">
        <v>2206</v>
      </c>
      <c r="B32" s="239" t="s">
        <v>2198</v>
      </c>
      <c r="C32" s="240" t="s">
        <v>227</v>
      </c>
      <c r="D32" s="212" t="s">
        <v>2044</v>
      </c>
      <c r="E32" s="240" t="s">
        <v>2207</v>
      </c>
      <c r="F32" s="240" t="s">
        <v>2208</v>
      </c>
      <c r="G32" s="243" t="s">
        <v>669</v>
      </c>
      <c r="H32" s="240">
        <v>2019</v>
      </c>
      <c r="I32" s="244" t="s">
        <v>2209</v>
      </c>
      <c r="J32" s="221" t="s">
        <v>2210</v>
      </c>
      <c r="K32" s="258" t="s">
        <v>2211</v>
      </c>
      <c r="L32" s="810">
        <v>70</v>
      </c>
      <c r="M32" s="809">
        <v>70</v>
      </c>
      <c r="N32" s="125" t="s">
        <v>2173</v>
      </c>
    </row>
    <row r="33" spans="1:14" ht="138">
      <c r="A33" s="239" t="s">
        <v>2212</v>
      </c>
      <c r="B33" s="239" t="s">
        <v>2213</v>
      </c>
      <c r="C33" s="240" t="s">
        <v>227</v>
      </c>
      <c r="D33" s="212" t="s">
        <v>2199</v>
      </c>
      <c r="E33" s="240" t="s">
        <v>2200</v>
      </c>
      <c r="F33" s="796" t="s">
        <v>2214</v>
      </c>
      <c r="G33" s="243" t="s">
        <v>2202</v>
      </c>
      <c r="H33" s="240">
        <v>2019</v>
      </c>
      <c r="I33" s="244" t="s">
        <v>2215</v>
      </c>
      <c r="J33" s="221" t="s">
        <v>2204</v>
      </c>
      <c r="K33" s="258" t="s">
        <v>2216</v>
      </c>
      <c r="L33" s="811">
        <v>70</v>
      </c>
      <c r="M33" s="226">
        <v>70</v>
      </c>
      <c r="N33" s="125" t="s">
        <v>2173</v>
      </c>
    </row>
    <row r="34" spans="1:14" ht="186.75">
      <c r="A34" s="239" t="s">
        <v>2217</v>
      </c>
      <c r="B34" s="812" t="s">
        <v>2218</v>
      </c>
      <c r="C34" s="240" t="s">
        <v>227</v>
      </c>
      <c r="D34" s="212" t="s">
        <v>2219</v>
      </c>
      <c r="E34" s="240" t="s">
        <v>2220</v>
      </c>
      <c r="F34" s="240" t="s">
        <v>2221</v>
      </c>
      <c r="G34" s="243" t="s">
        <v>2222</v>
      </c>
      <c r="H34" s="240">
        <v>2019</v>
      </c>
      <c r="I34" s="244" t="s">
        <v>2185</v>
      </c>
      <c r="J34" s="221"/>
      <c r="K34" s="258" t="s">
        <v>2223</v>
      </c>
      <c r="L34" s="811">
        <v>70</v>
      </c>
      <c r="M34" s="226">
        <v>23.33</v>
      </c>
      <c r="N34" s="125" t="s">
        <v>2173</v>
      </c>
    </row>
    <row r="35" spans="1:14" ht="218.25">
      <c r="A35" s="846" t="s">
        <v>2217</v>
      </c>
      <c r="B35" s="846" t="s">
        <v>2308</v>
      </c>
      <c r="C35" s="209" t="s">
        <v>227</v>
      </c>
      <c r="D35" s="846" t="s">
        <v>2219</v>
      </c>
      <c r="E35" s="219">
        <v>3</v>
      </c>
      <c r="F35" s="219">
        <v>3</v>
      </c>
      <c r="G35" s="846" t="s">
        <v>2222</v>
      </c>
      <c r="H35" s="219">
        <v>2019</v>
      </c>
      <c r="I35" s="417"/>
      <c r="J35" s="846" t="s">
        <v>2309</v>
      </c>
      <c r="K35" s="844" t="s">
        <v>2223</v>
      </c>
      <c r="L35" s="225">
        <v>70</v>
      </c>
      <c r="M35" s="211">
        <v>23.33</v>
      </c>
      <c r="N35" s="125" t="s">
        <v>2307</v>
      </c>
    </row>
    <row r="36" spans="1:14" ht="276">
      <c r="A36" s="848" t="s">
        <v>2310</v>
      </c>
      <c r="B36" s="849" t="s">
        <v>2311</v>
      </c>
      <c r="C36" s="209" t="s">
        <v>227</v>
      </c>
      <c r="D36" s="846" t="s">
        <v>2044</v>
      </c>
      <c r="E36" s="219">
        <v>1</v>
      </c>
      <c r="F36" s="219">
        <v>2</v>
      </c>
      <c r="G36" s="850" t="s">
        <v>2312</v>
      </c>
      <c r="H36" s="219">
        <v>2019</v>
      </c>
      <c r="I36" s="417" t="s">
        <v>2313</v>
      </c>
      <c r="J36" s="851" t="s">
        <v>2314</v>
      </c>
      <c r="K36" s="272" t="s">
        <v>2315</v>
      </c>
      <c r="L36" s="852">
        <v>70</v>
      </c>
      <c r="M36" s="211">
        <v>23.33</v>
      </c>
      <c r="N36" s="125" t="s">
        <v>2307</v>
      </c>
    </row>
    <row r="37" spans="1:14" ht="207">
      <c r="A37" s="794" t="s">
        <v>2316</v>
      </c>
      <c r="B37" s="849" t="s">
        <v>2317</v>
      </c>
      <c r="C37" s="209" t="s">
        <v>227</v>
      </c>
      <c r="D37" s="846" t="s">
        <v>2044</v>
      </c>
      <c r="E37" s="219">
        <v>1</v>
      </c>
      <c r="F37" s="219">
        <v>2</v>
      </c>
      <c r="G37" s="850" t="s">
        <v>2312</v>
      </c>
      <c r="H37" s="219">
        <v>2019</v>
      </c>
      <c r="I37" s="417" t="s">
        <v>2318</v>
      </c>
      <c r="J37" s="851" t="s">
        <v>2319</v>
      </c>
      <c r="K37" s="844" t="s">
        <v>2320</v>
      </c>
      <c r="L37" s="852">
        <v>70</v>
      </c>
      <c r="M37" s="211">
        <v>35</v>
      </c>
      <c r="N37" s="125" t="s">
        <v>2307</v>
      </c>
    </row>
    <row r="38" spans="1:14" ht="399.75">
      <c r="A38" s="595" t="s">
        <v>2321</v>
      </c>
      <c r="B38" s="595" t="s">
        <v>2322</v>
      </c>
      <c r="C38" s="538" t="s">
        <v>227</v>
      </c>
      <c r="D38" s="595" t="s">
        <v>2323</v>
      </c>
      <c r="E38" s="545">
        <v>25</v>
      </c>
      <c r="F38" s="545">
        <v>2</v>
      </c>
      <c r="G38" s="853" t="s">
        <v>2324</v>
      </c>
      <c r="H38" s="545">
        <v>2019</v>
      </c>
      <c r="I38" s="546" t="s">
        <v>2325</v>
      </c>
      <c r="J38" s="854" t="s">
        <v>2326</v>
      </c>
      <c r="K38" s="588" t="s">
        <v>2327</v>
      </c>
      <c r="L38" s="855">
        <v>70</v>
      </c>
      <c r="M38" s="211">
        <v>35</v>
      </c>
      <c r="N38" s="125" t="s">
        <v>2307</v>
      </c>
    </row>
    <row r="39" spans="1:14" ht="14.25">
      <c r="A39" s="153"/>
      <c r="B39" s="153"/>
      <c r="C39" s="137"/>
      <c r="D39" s="121"/>
      <c r="E39" s="154"/>
      <c r="F39" s="154"/>
      <c r="G39" s="155"/>
      <c r="H39" s="137"/>
      <c r="I39" s="139"/>
      <c r="J39" s="126"/>
      <c r="K39" s="126"/>
      <c r="L39" s="157"/>
      <c r="M39" s="156"/>
      <c r="N39" s="125"/>
    </row>
    <row r="40" spans="1:14" ht="14.25">
      <c r="A40" s="153"/>
      <c r="B40" s="153"/>
      <c r="C40" s="137"/>
      <c r="D40" s="121"/>
      <c r="E40" s="154"/>
      <c r="F40" s="154"/>
      <c r="G40" s="155"/>
      <c r="H40" s="137"/>
      <c r="I40" s="139"/>
      <c r="J40" s="126"/>
      <c r="K40" s="126"/>
      <c r="L40" s="157"/>
      <c r="M40" s="156"/>
      <c r="N40" s="125"/>
    </row>
    <row r="41" spans="1:14" ht="14.25">
      <c r="A41" s="153"/>
      <c r="B41" s="153"/>
      <c r="C41" s="137"/>
      <c r="D41" s="121"/>
      <c r="E41" s="154"/>
      <c r="F41" s="154"/>
      <c r="G41" s="155"/>
      <c r="H41" s="137"/>
      <c r="I41" s="139"/>
      <c r="J41" s="126"/>
      <c r="K41" s="126"/>
      <c r="L41" s="157"/>
      <c r="M41" s="156"/>
      <c r="N41" s="125"/>
    </row>
    <row r="42" spans="1:14" ht="14.25">
      <c r="A42" s="153"/>
      <c r="B42" s="153"/>
      <c r="C42" s="137"/>
      <c r="D42" s="121"/>
      <c r="E42" s="154"/>
      <c r="F42" s="154"/>
      <c r="G42" s="155"/>
      <c r="H42" s="137"/>
      <c r="I42" s="139"/>
      <c r="J42" s="126"/>
      <c r="K42" s="126"/>
      <c r="L42" s="157"/>
      <c r="M42" s="156"/>
      <c r="N42" s="125"/>
    </row>
    <row r="43" spans="1:14" ht="14.25">
      <c r="A43" s="153"/>
      <c r="B43" s="153"/>
      <c r="C43" s="137"/>
      <c r="D43" s="121"/>
      <c r="E43" s="154"/>
      <c r="F43" s="154"/>
      <c r="G43" s="155"/>
      <c r="H43" s="137"/>
      <c r="I43" s="139"/>
      <c r="J43" s="126"/>
      <c r="K43" s="126"/>
      <c r="L43" s="157"/>
      <c r="M43" s="156"/>
      <c r="N43" s="125"/>
    </row>
    <row r="44" spans="1:14" ht="14.25">
      <c r="A44" s="153"/>
      <c r="B44" s="153"/>
      <c r="C44" s="137"/>
      <c r="D44" s="121"/>
      <c r="E44" s="154"/>
      <c r="F44" s="154"/>
      <c r="G44" s="155"/>
      <c r="H44" s="137"/>
      <c r="I44" s="139"/>
      <c r="J44" s="126"/>
      <c r="K44" s="126"/>
      <c r="L44" s="157"/>
      <c r="M44" s="156"/>
      <c r="N44" s="125"/>
    </row>
    <row r="45" spans="1:14" ht="14.25">
      <c r="A45" s="153"/>
      <c r="B45" s="153"/>
      <c r="C45" s="137"/>
      <c r="D45" s="121"/>
      <c r="E45" s="154"/>
      <c r="F45" s="154"/>
      <c r="G45" s="155"/>
      <c r="H45" s="137"/>
      <c r="I45" s="139"/>
      <c r="J45" s="126"/>
      <c r="K45" s="126"/>
      <c r="L45" s="157"/>
      <c r="M45" s="156"/>
      <c r="N45" s="125"/>
    </row>
    <row r="46" spans="1:14" ht="14.25">
      <c r="A46" s="153"/>
      <c r="B46" s="153"/>
      <c r="C46" s="137"/>
      <c r="D46" s="121"/>
      <c r="E46" s="154"/>
      <c r="F46" s="154"/>
      <c r="G46" s="155"/>
      <c r="H46" s="137"/>
      <c r="I46" s="139"/>
      <c r="J46" s="126"/>
      <c r="K46" s="126"/>
      <c r="L46" s="157"/>
      <c r="M46" s="156"/>
      <c r="N46" s="125"/>
    </row>
    <row r="47" spans="1:14" ht="14.25">
      <c r="A47" s="153"/>
      <c r="B47" s="153"/>
      <c r="C47" s="137"/>
      <c r="D47" s="121"/>
      <c r="E47" s="154"/>
      <c r="F47" s="154"/>
      <c r="G47" s="155"/>
      <c r="H47" s="137"/>
      <c r="I47" s="139"/>
      <c r="J47" s="126"/>
      <c r="K47" s="126"/>
      <c r="L47" s="157"/>
      <c r="M47" s="156"/>
      <c r="N47" s="125"/>
    </row>
    <row r="48" spans="1:14" ht="14.25">
      <c r="A48" s="153"/>
      <c r="B48" s="153"/>
      <c r="C48" s="137"/>
      <c r="D48" s="121"/>
      <c r="E48" s="154"/>
      <c r="F48" s="154"/>
      <c r="G48" s="155"/>
      <c r="H48" s="137"/>
      <c r="I48" s="139"/>
      <c r="J48" s="126"/>
      <c r="K48" s="126"/>
      <c r="L48" s="157"/>
      <c r="M48" s="156"/>
      <c r="N48" s="125"/>
    </row>
    <row r="49" spans="1:14" ht="14.25">
      <c r="A49" s="153"/>
      <c r="B49" s="153"/>
      <c r="C49" s="137"/>
      <c r="D49" s="121"/>
      <c r="E49" s="154"/>
      <c r="F49" s="154"/>
      <c r="G49" s="155"/>
      <c r="H49" s="137"/>
      <c r="I49" s="139"/>
      <c r="J49" s="126"/>
      <c r="K49" s="126"/>
      <c r="L49" s="157"/>
      <c r="M49" s="156"/>
      <c r="N49" s="125"/>
    </row>
    <row r="50" spans="1:14" ht="14.25">
      <c r="A50" s="153"/>
      <c r="B50" s="153"/>
      <c r="C50" s="137"/>
      <c r="D50" s="121"/>
      <c r="E50" s="154"/>
      <c r="F50" s="154"/>
      <c r="G50" s="155"/>
      <c r="H50" s="137"/>
      <c r="I50" s="139"/>
      <c r="J50" s="126"/>
      <c r="K50" s="126"/>
      <c r="L50" s="157"/>
      <c r="M50" s="156"/>
      <c r="N50" s="125"/>
    </row>
    <row r="51" spans="1:14" ht="14.25">
      <c r="A51" s="153"/>
      <c r="B51" s="153"/>
      <c r="C51" s="137"/>
      <c r="D51" s="121"/>
      <c r="E51" s="154"/>
      <c r="F51" s="154"/>
      <c r="G51" s="155"/>
      <c r="H51" s="137"/>
      <c r="I51" s="139"/>
      <c r="J51" s="126"/>
      <c r="K51" s="126"/>
      <c r="L51" s="157"/>
      <c r="M51" s="156"/>
      <c r="N51" s="125"/>
    </row>
    <row r="52" spans="1:14" ht="14.25">
      <c r="A52" s="153"/>
      <c r="B52" s="153"/>
      <c r="C52" s="137"/>
      <c r="D52" s="121"/>
      <c r="E52" s="154"/>
      <c r="F52" s="154"/>
      <c r="G52" s="155"/>
      <c r="H52" s="137"/>
      <c r="I52" s="139"/>
      <c r="J52" s="126"/>
      <c r="K52" s="126"/>
      <c r="L52" s="157"/>
      <c r="M52" s="156"/>
      <c r="N52" s="125"/>
    </row>
    <row r="53" spans="1:14" ht="14.25">
      <c r="A53" s="153"/>
      <c r="B53" s="153"/>
      <c r="C53" s="137"/>
      <c r="D53" s="121"/>
      <c r="E53" s="154"/>
      <c r="F53" s="154"/>
      <c r="G53" s="155"/>
      <c r="H53" s="137"/>
      <c r="I53" s="139"/>
      <c r="J53" s="126"/>
      <c r="K53" s="126"/>
      <c r="L53" s="157"/>
      <c r="M53" s="156"/>
      <c r="N53" s="125"/>
    </row>
    <row r="54" spans="1:14" ht="14.25">
      <c r="A54" s="153"/>
      <c r="B54" s="153"/>
      <c r="C54" s="137"/>
      <c r="D54" s="121"/>
      <c r="E54" s="154"/>
      <c r="F54" s="154"/>
      <c r="G54" s="155"/>
      <c r="H54" s="137"/>
      <c r="I54" s="139"/>
      <c r="J54" s="126"/>
      <c r="K54" s="126"/>
      <c r="L54" s="158"/>
      <c r="M54" s="156"/>
      <c r="N54" s="125"/>
    </row>
    <row r="55" spans="1:14" ht="14.25">
      <c r="A55" s="153"/>
      <c r="B55" s="153"/>
      <c r="C55" s="137"/>
      <c r="D55" s="121"/>
      <c r="E55" s="154"/>
      <c r="F55" s="154"/>
      <c r="G55" s="155"/>
      <c r="H55" s="137"/>
      <c r="I55" s="139"/>
      <c r="J55" s="126"/>
      <c r="K55" s="126"/>
      <c r="L55" s="159"/>
      <c r="M55" s="125"/>
      <c r="N55" s="125"/>
    </row>
    <row r="56" spans="1:17" ht="14.25">
      <c r="A56" s="153"/>
      <c r="B56" s="153"/>
      <c r="C56" s="137"/>
      <c r="D56" s="121"/>
      <c r="E56" s="154"/>
      <c r="F56" s="154"/>
      <c r="G56" s="155"/>
      <c r="H56" s="137"/>
      <c r="I56" s="139"/>
      <c r="J56" s="126"/>
      <c r="K56" s="126"/>
      <c r="L56" s="159"/>
      <c r="M56" s="125"/>
      <c r="N56" s="125"/>
      <c r="Q56" s="70"/>
    </row>
    <row r="57" spans="1:14" ht="14.25">
      <c r="A57" s="153"/>
      <c r="B57" s="153"/>
      <c r="C57" s="137"/>
      <c r="D57" s="121"/>
      <c r="E57" s="154"/>
      <c r="F57" s="154"/>
      <c r="G57" s="155"/>
      <c r="H57" s="137"/>
      <c r="I57" s="139"/>
      <c r="J57" s="126"/>
      <c r="K57" s="126"/>
      <c r="L57" s="159"/>
      <c r="M57" s="125"/>
      <c r="N57" s="125"/>
    </row>
    <row r="58" spans="1:14" ht="14.25">
      <c r="A58" s="160"/>
      <c r="B58" s="160"/>
      <c r="C58" s="117"/>
      <c r="D58" s="116"/>
      <c r="E58" s="161"/>
      <c r="F58" s="161"/>
      <c r="G58" s="162"/>
      <c r="H58" s="161"/>
      <c r="I58" s="129"/>
      <c r="J58" s="126"/>
      <c r="K58" s="126"/>
      <c r="L58" s="163"/>
      <c r="M58" s="144"/>
      <c r="N58" s="125"/>
    </row>
    <row r="59" spans="1:14" ht="14.25">
      <c r="A59" s="160"/>
      <c r="B59" s="160"/>
      <c r="C59" s="117"/>
      <c r="D59" s="116"/>
      <c r="E59" s="161"/>
      <c r="F59" s="161"/>
      <c r="G59" s="162"/>
      <c r="H59" s="161"/>
      <c r="I59" s="129"/>
      <c r="J59" s="126"/>
      <c r="K59" s="126"/>
      <c r="L59" s="164"/>
      <c r="M59" s="144"/>
      <c r="N59" s="125"/>
    </row>
    <row r="60" spans="1:13" ht="14.25">
      <c r="A60" s="36" t="s">
        <v>2</v>
      </c>
      <c r="D60" s="20"/>
      <c r="E60" s="30"/>
      <c r="F60" s="30"/>
      <c r="G60" s="30"/>
      <c r="L60" s="17"/>
      <c r="M60" s="59">
        <f>SUM(M10:M59)</f>
        <v>1118.3</v>
      </c>
    </row>
    <row r="62" spans="1:13" ht="14.25">
      <c r="A62" s="951" t="s">
        <v>12</v>
      </c>
      <c r="B62" s="951"/>
      <c r="C62" s="951"/>
      <c r="D62" s="951"/>
      <c r="E62" s="951"/>
      <c r="F62" s="951"/>
      <c r="G62" s="951"/>
      <c r="H62" s="951"/>
      <c r="I62" s="951"/>
      <c r="J62" s="951"/>
      <c r="K62" s="951"/>
      <c r="L62" s="951"/>
      <c r="M62" s="958"/>
    </row>
  </sheetData>
  <sheetProtection/>
  <mergeCells count="6">
    <mergeCell ref="A62:M62"/>
    <mergeCell ref="A2:M2"/>
    <mergeCell ref="A4:M4"/>
    <mergeCell ref="A5:M5"/>
    <mergeCell ref="A7:M7"/>
    <mergeCell ref="A6:M6"/>
  </mergeCells>
  <hyperlinks>
    <hyperlink ref="K11" r:id="rId1" display="https://journals.usamvcluj.ro/index.php/promediu/article/view/13541"/>
    <hyperlink ref="K13" r:id="rId2" display="https://content.sciendo.com/view/journals/agr/13/1/article-p44.xml"/>
    <hyperlink ref="K14" r:id="rId3" display="http://www.cedc.ro/media/MSD/Papers/Volume%2011%20no%201%202019/3.pdf"/>
    <hyperlink ref="K15" r:id="rId4" display="https://medwinpublishers.com/APCT/APCT16000150.pdf"/>
    <hyperlink ref="K16" r:id="rId5" display="http://www.cedc.ro/media/MSD/Papers/Volume%2011%20no%201%202019/3.pdf"/>
    <hyperlink ref="K17" r:id="rId6" display="http://www.cedc.ro/media/MSD/Papers/Volume 11 no 1 2019/4.pdf"/>
    <hyperlink ref="K19" r:id="rId7" display="https://medwinpublishers.org/APCT/APCT16000150.pdf"/>
    <hyperlink ref="K21" r:id="rId8" display="https://medwinpublishers.org/APCT/APCT16000150.pdf"/>
    <hyperlink ref="K20" r:id="rId9" display="https://content.sciendo.com/view/journals/aucft/23/2/article-p193.xml?language=en"/>
    <hyperlink ref="H22" r:id="rId10" display="https://www.atlantis-press.com/proceedings/isils-19/125923855"/>
    <hyperlink ref="K23" r:id="rId11" display="https://www.natsci.upit.ro/media/1791/4tecucianu-and-oancea.pdf"/>
    <hyperlink ref="K24" r:id="rId12" display="http://www.ejaet.com/PDF/6-8/EJAET-6-8-1-10"/>
    <hyperlink ref="K29" r:id="rId13" display="http://www.irbis-nbuv.gov.ua/cgi-bin/irbis_nbuv/cgiirbis_64.exe?C21COM=2&amp;I21DBN=UJRN&amp;P21DBN=UJRN&amp;IMAGE_FILE_DOWNLOAD=1&amp;Image_file_name=PDF/VKNU_Ekon_2019_1_9.pdf"/>
    <hyperlink ref="J29" r:id="rId14" display="http://bulletin-econom.univ.kiev.ua/abstracted-indexed"/>
    <hyperlink ref="K30" r:id="rId15" display="http://economice.ulbsibiu.ro/revista.economica/artarchive.php - id715"/>
    <hyperlink ref="J30" r:id="rId16" display="http://economice.ulbsibiu.ro/revista.economica/"/>
    <hyperlink ref="K31" r:id="rId17" display="http://rosita.ro/jeat/archive/1_2019.pdf"/>
    <hyperlink ref="K32" r:id="rId18" display="http://www.cedc.ro/media/MSD/Papers/Volume%2011%20no%201%202019/5.pdf"/>
    <hyperlink ref="K33" r:id="rId19" display="http://rosita.ro/jeat/archive/2_2019.pdf"/>
    <hyperlink ref="K34" r:id="rId20" display="https://medwinpublishers.com/IPCM/IPCM16000179.pdf"/>
    <hyperlink ref="K35" r:id="rId21" display="https://medwinpublishers.com/IPCM/IPCM16000179.pdf"/>
    <hyperlink ref="K36" r:id="rId22" display="http://www.cedc.ro/media/MSD/Papers/Volume 11 no 2 2019/8.pdf"/>
    <hyperlink ref="K37" r:id="rId23" display="http://www.cedc.ro/media/MSD/Papers/Volume 11 no 2 2019/9.pdf"/>
    <hyperlink ref="A36" r:id="rId24" display="http://www.cedc.ro/media/MSD/Papers/Volume 11 no 2 2019/8.pdf"/>
    <hyperlink ref="K38" r:id="rId25" display="https://www.journal-of-agroalimentary.ro/Journal-of-Agroalimentary-Processes-and-Technologies-Issue_zyv.html"/>
  </hyperlinks>
  <printOptions/>
  <pageMargins left="0.511811023622047" right="0.31496062992126" top="0" bottom="0" header="0" footer="0"/>
  <pageSetup horizontalDpi="200" verticalDpi="200" orientation="landscape" paperSize="9" scale="92"/>
</worksheet>
</file>

<file path=xl/worksheets/sheet7.xml><?xml version="1.0" encoding="utf-8"?>
<worksheet xmlns="http://schemas.openxmlformats.org/spreadsheetml/2006/main" xmlns:r="http://schemas.openxmlformats.org/officeDocument/2006/relationships">
  <dimension ref="A2:O64"/>
  <sheetViews>
    <sheetView zoomScalePageLayoutView="0" workbookViewId="0" topLeftCell="A13">
      <selection activeCell="K15" sqref="K15"/>
    </sheetView>
  </sheetViews>
  <sheetFormatPr defaultColWidth="8.7109375" defaultRowHeight="15"/>
  <cols>
    <col min="1" max="1" width="28.00390625" style="2" customWidth="1"/>
    <col min="2" max="2" width="20.7109375" style="7" customWidth="1"/>
    <col min="3" max="3" width="10.421875" style="7" customWidth="1"/>
    <col min="4" max="4" width="15.00390625" style="1" customWidth="1"/>
    <col min="5" max="5" width="8.421875" style="1" customWidth="1"/>
    <col min="6" max="6" width="10.7109375" style="1" customWidth="1"/>
    <col min="7" max="7" width="10.00390625" style="1" customWidth="1"/>
    <col min="8" max="9" width="9.140625" style="1" customWidth="1"/>
    <col min="10" max="10" width="10.421875" style="1" customWidth="1"/>
    <col min="11" max="11" width="20.7109375" style="0" customWidth="1"/>
  </cols>
  <sheetData>
    <row r="2" spans="1:10" s="4" customFormat="1" ht="35.25" customHeight="1">
      <c r="A2" s="944" t="s">
        <v>31</v>
      </c>
      <c r="B2" s="944"/>
      <c r="C2" s="944"/>
      <c r="D2" s="944"/>
      <c r="E2" s="944"/>
      <c r="F2" s="944"/>
      <c r="G2" s="944"/>
      <c r="H2" s="944"/>
      <c r="I2" s="944"/>
      <c r="J2" s="944"/>
    </row>
    <row r="3" spans="1:10" s="4" customFormat="1" ht="14.25">
      <c r="A3" s="5"/>
      <c r="B3" s="6"/>
      <c r="C3" s="6"/>
      <c r="D3" s="5"/>
      <c r="E3" s="5"/>
      <c r="F3" s="5"/>
      <c r="G3" s="5"/>
      <c r="H3" s="3"/>
      <c r="I3" s="3"/>
      <c r="J3" s="3"/>
    </row>
    <row r="4" spans="1:10" s="4" customFormat="1" ht="15" customHeight="1">
      <c r="A4" s="946" t="s">
        <v>32</v>
      </c>
      <c r="B4" s="946"/>
      <c r="C4" s="946"/>
      <c r="D4" s="946"/>
      <c r="E4" s="946"/>
      <c r="F4" s="946"/>
      <c r="G4" s="946"/>
      <c r="H4" s="946"/>
      <c r="I4" s="946"/>
      <c r="J4" s="946"/>
    </row>
    <row r="5" spans="1:10" s="4" customFormat="1" ht="28.5" customHeight="1">
      <c r="A5" s="937" t="s">
        <v>215</v>
      </c>
      <c r="B5" s="937"/>
      <c r="C5" s="937"/>
      <c r="D5" s="937"/>
      <c r="E5" s="937"/>
      <c r="F5" s="937"/>
      <c r="G5" s="937"/>
      <c r="H5" s="937"/>
      <c r="I5" s="937"/>
      <c r="J5" s="937"/>
    </row>
    <row r="6" spans="1:10" s="4" customFormat="1" ht="14.25">
      <c r="A6" s="937" t="s">
        <v>67</v>
      </c>
      <c r="B6" s="937"/>
      <c r="C6" s="937"/>
      <c r="D6" s="937"/>
      <c r="E6" s="937"/>
      <c r="F6" s="937"/>
      <c r="G6" s="937"/>
      <c r="H6" s="937"/>
      <c r="I6" s="937"/>
      <c r="J6" s="937"/>
    </row>
    <row r="7" spans="1:15" ht="68.25" customHeight="1">
      <c r="A7" s="966" t="s">
        <v>66</v>
      </c>
      <c r="B7" s="966"/>
      <c r="C7" s="966"/>
      <c r="D7" s="966"/>
      <c r="E7" s="966"/>
      <c r="F7" s="966"/>
      <c r="G7" s="966"/>
      <c r="H7" s="966"/>
      <c r="I7" s="966"/>
      <c r="J7" s="966"/>
      <c r="O7" s="71"/>
    </row>
    <row r="8" spans="1:10" ht="64.5" customHeight="1">
      <c r="A8" s="966" t="s">
        <v>216</v>
      </c>
      <c r="B8" s="966"/>
      <c r="C8" s="966"/>
      <c r="D8" s="966"/>
      <c r="E8" s="966"/>
      <c r="F8" s="966"/>
      <c r="G8" s="966"/>
      <c r="H8" s="966"/>
      <c r="I8" s="966"/>
      <c r="J8" s="966"/>
    </row>
    <row r="9" spans="1:10" ht="54" customHeight="1">
      <c r="A9" s="946" t="s">
        <v>68</v>
      </c>
      <c r="B9" s="946"/>
      <c r="C9" s="946"/>
      <c r="D9" s="946"/>
      <c r="E9" s="946"/>
      <c r="F9" s="946"/>
      <c r="G9" s="946"/>
      <c r="H9" s="946"/>
      <c r="I9" s="946"/>
      <c r="J9" s="946"/>
    </row>
    <row r="10" spans="1:10" ht="14.25">
      <c r="A10" s="5"/>
      <c r="B10" s="6"/>
      <c r="C10" s="6"/>
      <c r="D10" s="5"/>
      <c r="E10" s="5"/>
      <c r="F10" s="5"/>
      <c r="G10" s="5"/>
      <c r="H10" s="5"/>
      <c r="I10" s="3"/>
      <c r="J10" s="3"/>
    </row>
    <row r="11" spans="1:11" s="4" customFormat="1" ht="78" customHeight="1">
      <c r="A11" s="51" t="s">
        <v>20</v>
      </c>
      <c r="B11" s="53" t="s">
        <v>13</v>
      </c>
      <c r="C11" s="48" t="s">
        <v>25</v>
      </c>
      <c r="D11" s="54" t="s">
        <v>69</v>
      </c>
      <c r="E11" s="53" t="s">
        <v>21</v>
      </c>
      <c r="F11" s="53" t="s">
        <v>16</v>
      </c>
      <c r="G11" s="53" t="s">
        <v>17</v>
      </c>
      <c r="H11" s="53" t="s">
        <v>3</v>
      </c>
      <c r="I11" s="51" t="s">
        <v>52</v>
      </c>
      <c r="J11" s="51" t="s">
        <v>7</v>
      </c>
      <c r="K11" s="115" t="s">
        <v>191</v>
      </c>
    </row>
    <row r="12" spans="1:11" ht="138">
      <c r="A12" s="221" t="s">
        <v>872</v>
      </c>
      <c r="B12" s="221" t="s">
        <v>873</v>
      </c>
      <c r="C12" s="212" t="s">
        <v>227</v>
      </c>
      <c r="D12" s="415" t="s">
        <v>874</v>
      </c>
      <c r="E12" s="209" t="s">
        <v>875</v>
      </c>
      <c r="F12" s="209">
        <v>2019</v>
      </c>
      <c r="G12" s="209" t="s">
        <v>317</v>
      </c>
      <c r="H12" s="423">
        <v>212</v>
      </c>
      <c r="I12" s="224">
        <v>742</v>
      </c>
      <c r="J12" s="211">
        <f>I12/2</f>
        <v>371</v>
      </c>
      <c r="K12" s="125" t="s">
        <v>856</v>
      </c>
    </row>
    <row r="13" spans="1:11" ht="186.75">
      <c r="A13" s="221" t="s">
        <v>2224</v>
      </c>
      <c r="B13" s="221" t="s">
        <v>2225</v>
      </c>
      <c r="C13" s="209" t="s">
        <v>227</v>
      </c>
      <c r="D13" s="795" t="s">
        <v>2226</v>
      </c>
      <c r="E13" s="209" t="s">
        <v>2227</v>
      </c>
      <c r="F13" s="209">
        <v>2019</v>
      </c>
      <c r="G13" s="209" t="s">
        <v>2228</v>
      </c>
      <c r="H13" s="209">
        <v>224</v>
      </c>
      <c r="I13" s="224">
        <v>784</v>
      </c>
      <c r="J13" s="211">
        <v>392</v>
      </c>
      <c r="K13" s="125" t="s">
        <v>2173</v>
      </c>
    </row>
    <row r="14" spans="1:11" ht="186.75">
      <c r="A14" s="221" t="s">
        <v>872</v>
      </c>
      <c r="B14" s="221" t="s">
        <v>873</v>
      </c>
      <c r="C14" s="212" t="s">
        <v>227</v>
      </c>
      <c r="D14" s="258" t="s">
        <v>2229</v>
      </c>
      <c r="E14" s="209" t="s">
        <v>875</v>
      </c>
      <c r="F14" s="209">
        <v>2019</v>
      </c>
      <c r="G14" s="209" t="s">
        <v>317</v>
      </c>
      <c r="H14" s="813">
        <v>212</v>
      </c>
      <c r="I14" s="224">
        <v>742</v>
      </c>
      <c r="J14" s="211">
        <v>371</v>
      </c>
      <c r="K14" s="125" t="s">
        <v>2173</v>
      </c>
    </row>
    <row r="15" spans="1:11" ht="14.25">
      <c r="A15" s="126"/>
      <c r="B15" s="126"/>
      <c r="C15" s="119"/>
      <c r="D15" s="126"/>
      <c r="E15" s="123"/>
      <c r="F15" s="123"/>
      <c r="G15" s="123"/>
      <c r="H15" s="123"/>
      <c r="I15" s="165"/>
      <c r="J15" s="125"/>
      <c r="K15" s="125"/>
    </row>
    <row r="16" spans="1:11" ht="14.25">
      <c r="A16" s="126"/>
      <c r="B16" s="126"/>
      <c r="C16" s="119"/>
      <c r="D16" s="126"/>
      <c r="E16" s="123"/>
      <c r="F16" s="123"/>
      <c r="G16" s="123"/>
      <c r="H16" s="123"/>
      <c r="I16" s="165"/>
      <c r="J16" s="125"/>
      <c r="K16" s="125"/>
    </row>
    <row r="17" spans="1:11" ht="14.25">
      <c r="A17" s="126"/>
      <c r="B17" s="126"/>
      <c r="C17" s="119"/>
      <c r="D17" s="126"/>
      <c r="E17" s="123"/>
      <c r="F17" s="123"/>
      <c r="G17" s="123"/>
      <c r="H17" s="123"/>
      <c r="I17" s="165"/>
      <c r="J17" s="125"/>
      <c r="K17" s="125"/>
    </row>
    <row r="18" spans="1:11" ht="14.25">
      <c r="A18" s="126"/>
      <c r="B18" s="126"/>
      <c r="C18" s="119"/>
      <c r="D18" s="126"/>
      <c r="E18" s="123"/>
      <c r="F18" s="123"/>
      <c r="G18" s="123"/>
      <c r="H18" s="123"/>
      <c r="I18" s="165"/>
      <c r="J18" s="125"/>
      <c r="K18" s="125"/>
    </row>
    <row r="19" spans="1:11" ht="14.25">
      <c r="A19" s="126"/>
      <c r="B19" s="126"/>
      <c r="C19" s="119"/>
      <c r="D19" s="126"/>
      <c r="E19" s="123"/>
      <c r="F19" s="123"/>
      <c r="G19" s="123"/>
      <c r="H19" s="123"/>
      <c r="I19" s="165"/>
      <c r="J19" s="125"/>
      <c r="K19" s="125"/>
    </row>
    <row r="20" spans="1:11" ht="14.25">
      <c r="A20" s="126"/>
      <c r="B20" s="126"/>
      <c r="C20" s="119"/>
      <c r="D20" s="126"/>
      <c r="E20" s="123"/>
      <c r="F20" s="123"/>
      <c r="G20" s="123"/>
      <c r="H20" s="123"/>
      <c r="I20" s="165"/>
      <c r="J20" s="125"/>
      <c r="K20" s="125"/>
    </row>
    <row r="21" spans="1:11" ht="14.25">
      <c r="A21" s="126"/>
      <c r="B21" s="126"/>
      <c r="C21" s="119"/>
      <c r="D21" s="126"/>
      <c r="E21" s="123"/>
      <c r="F21" s="123"/>
      <c r="G21" s="123"/>
      <c r="H21" s="123"/>
      <c r="I21" s="165"/>
      <c r="J21" s="125"/>
      <c r="K21" s="125"/>
    </row>
    <row r="22" spans="1:11" ht="14.25">
      <c r="A22" s="126"/>
      <c r="B22" s="126"/>
      <c r="C22" s="119"/>
      <c r="D22" s="126"/>
      <c r="E22" s="123"/>
      <c r="F22" s="123"/>
      <c r="G22" s="123"/>
      <c r="H22" s="123"/>
      <c r="I22" s="165"/>
      <c r="J22" s="125"/>
      <c r="K22" s="125"/>
    </row>
    <row r="23" spans="1:11" ht="14.25">
      <c r="A23" s="126"/>
      <c r="B23" s="126"/>
      <c r="C23" s="119"/>
      <c r="D23" s="126"/>
      <c r="E23" s="123"/>
      <c r="F23" s="123"/>
      <c r="G23" s="123"/>
      <c r="H23" s="123"/>
      <c r="I23" s="165"/>
      <c r="J23" s="125"/>
      <c r="K23" s="125"/>
    </row>
    <row r="24" spans="1:11" ht="14.25">
      <c r="A24" s="126"/>
      <c r="B24" s="126"/>
      <c r="C24" s="119"/>
      <c r="D24" s="126"/>
      <c r="E24" s="123"/>
      <c r="F24" s="123"/>
      <c r="G24" s="123"/>
      <c r="H24" s="123"/>
      <c r="I24" s="165"/>
      <c r="J24" s="125"/>
      <c r="K24" s="125"/>
    </row>
    <row r="25" spans="1:11" ht="14.25">
      <c r="A25" s="126"/>
      <c r="B25" s="126"/>
      <c r="C25" s="119"/>
      <c r="D25" s="126"/>
      <c r="E25" s="123"/>
      <c r="F25" s="123"/>
      <c r="G25" s="123"/>
      <c r="H25" s="123"/>
      <c r="I25" s="165"/>
      <c r="J25" s="125"/>
      <c r="K25" s="125"/>
    </row>
    <row r="26" spans="1:11" ht="14.25">
      <c r="A26" s="126"/>
      <c r="B26" s="126"/>
      <c r="C26" s="119"/>
      <c r="D26" s="126"/>
      <c r="E26" s="123"/>
      <c r="F26" s="123"/>
      <c r="G26" s="123"/>
      <c r="H26" s="123"/>
      <c r="I26" s="165"/>
      <c r="J26" s="125"/>
      <c r="K26" s="125"/>
    </row>
    <row r="27" spans="1:11" ht="14.25">
      <c r="A27" s="126"/>
      <c r="B27" s="126"/>
      <c r="C27" s="119"/>
      <c r="D27" s="126"/>
      <c r="E27" s="123"/>
      <c r="F27" s="123"/>
      <c r="G27" s="123"/>
      <c r="H27" s="123"/>
      <c r="I27" s="165"/>
      <c r="J27" s="125"/>
      <c r="K27" s="125"/>
    </row>
    <row r="28" spans="1:11" ht="14.25">
      <c r="A28" s="126"/>
      <c r="B28" s="126"/>
      <c r="C28" s="119"/>
      <c r="D28" s="126"/>
      <c r="E28" s="123"/>
      <c r="F28" s="123"/>
      <c r="G28" s="123"/>
      <c r="H28" s="123"/>
      <c r="I28" s="165"/>
      <c r="J28" s="125"/>
      <c r="K28" s="125"/>
    </row>
    <row r="29" spans="1:11" ht="14.25">
      <c r="A29" s="126"/>
      <c r="B29" s="126"/>
      <c r="C29" s="119"/>
      <c r="D29" s="126"/>
      <c r="E29" s="123"/>
      <c r="F29" s="123"/>
      <c r="G29" s="123"/>
      <c r="H29" s="123"/>
      <c r="I29" s="165"/>
      <c r="J29" s="125"/>
      <c r="K29" s="125"/>
    </row>
    <row r="30" spans="1:11" ht="14.25">
      <c r="A30" s="126"/>
      <c r="B30" s="126"/>
      <c r="C30" s="119"/>
      <c r="D30" s="126"/>
      <c r="E30" s="123"/>
      <c r="F30" s="123"/>
      <c r="G30" s="123"/>
      <c r="H30" s="123"/>
      <c r="I30" s="165"/>
      <c r="J30" s="125"/>
      <c r="K30" s="125"/>
    </row>
    <row r="31" spans="1:11" ht="14.25">
      <c r="A31" s="126"/>
      <c r="B31" s="126"/>
      <c r="C31" s="119"/>
      <c r="D31" s="126"/>
      <c r="E31" s="123"/>
      <c r="F31" s="123"/>
      <c r="G31" s="123"/>
      <c r="H31" s="123"/>
      <c r="I31" s="165"/>
      <c r="J31" s="125"/>
      <c r="K31" s="125"/>
    </row>
    <row r="32" spans="1:11" ht="14.25">
      <c r="A32" s="126"/>
      <c r="B32" s="126"/>
      <c r="C32" s="119"/>
      <c r="D32" s="126"/>
      <c r="E32" s="123"/>
      <c r="F32" s="123"/>
      <c r="G32" s="123"/>
      <c r="H32" s="123"/>
      <c r="I32" s="165"/>
      <c r="J32" s="125"/>
      <c r="K32" s="125"/>
    </row>
    <row r="33" spans="1:11" ht="14.25">
      <c r="A33" s="126"/>
      <c r="B33" s="126"/>
      <c r="C33" s="119"/>
      <c r="D33" s="126"/>
      <c r="E33" s="123"/>
      <c r="F33" s="123"/>
      <c r="G33" s="123"/>
      <c r="H33" s="123"/>
      <c r="I33" s="165"/>
      <c r="J33" s="125"/>
      <c r="K33" s="125"/>
    </row>
    <row r="34" spans="1:11" ht="14.25">
      <c r="A34" s="126"/>
      <c r="B34" s="126"/>
      <c r="C34" s="119"/>
      <c r="D34" s="126"/>
      <c r="E34" s="123"/>
      <c r="F34" s="123"/>
      <c r="G34" s="123"/>
      <c r="H34" s="123"/>
      <c r="I34" s="165"/>
      <c r="J34" s="125"/>
      <c r="K34" s="125"/>
    </row>
    <row r="35" spans="1:11" ht="14.25">
      <c r="A35" s="126"/>
      <c r="B35" s="126"/>
      <c r="C35" s="119"/>
      <c r="D35" s="126"/>
      <c r="E35" s="123"/>
      <c r="F35" s="123"/>
      <c r="G35" s="123"/>
      <c r="H35" s="123"/>
      <c r="I35" s="165"/>
      <c r="J35" s="125"/>
      <c r="K35" s="125"/>
    </row>
    <row r="36" spans="1:11" ht="14.25">
      <c r="A36" s="126"/>
      <c r="B36" s="126"/>
      <c r="C36" s="119"/>
      <c r="D36" s="126"/>
      <c r="E36" s="123"/>
      <c r="F36" s="123"/>
      <c r="G36" s="123"/>
      <c r="H36" s="123"/>
      <c r="I36" s="165"/>
      <c r="J36" s="125"/>
      <c r="K36" s="125"/>
    </row>
    <row r="37" spans="1:11" ht="14.25">
      <c r="A37" s="126"/>
      <c r="B37" s="126"/>
      <c r="C37" s="119"/>
      <c r="D37" s="126"/>
      <c r="E37" s="123"/>
      <c r="F37" s="123"/>
      <c r="G37" s="123"/>
      <c r="H37" s="123"/>
      <c r="I37" s="165"/>
      <c r="J37" s="125"/>
      <c r="K37" s="125"/>
    </row>
    <row r="38" spans="1:11" ht="14.25">
      <c r="A38" s="126"/>
      <c r="B38" s="126"/>
      <c r="C38" s="119"/>
      <c r="D38" s="126"/>
      <c r="E38" s="123"/>
      <c r="F38" s="123"/>
      <c r="G38" s="123"/>
      <c r="H38" s="123"/>
      <c r="I38" s="165"/>
      <c r="J38" s="125"/>
      <c r="K38" s="125"/>
    </row>
    <row r="39" spans="1:11" ht="14.25">
      <c r="A39" s="126"/>
      <c r="B39" s="126"/>
      <c r="C39" s="119"/>
      <c r="D39" s="126"/>
      <c r="E39" s="123"/>
      <c r="F39" s="123"/>
      <c r="G39" s="123"/>
      <c r="H39" s="123"/>
      <c r="I39" s="165"/>
      <c r="J39" s="125"/>
      <c r="K39" s="125"/>
    </row>
    <row r="40" spans="1:11" ht="14.25">
      <c r="A40" s="126"/>
      <c r="B40" s="126"/>
      <c r="C40" s="119"/>
      <c r="D40" s="126"/>
      <c r="E40" s="123"/>
      <c r="F40" s="123"/>
      <c r="G40" s="123"/>
      <c r="H40" s="123"/>
      <c r="I40" s="165"/>
      <c r="J40" s="125"/>
      <c r="K40" s="125"/>
    </row>
    <row r="41" spans="1:11" ht="14.25">
      <c r="A41" s="126"/>
      <c r="B41" s="126"/>
      <c r="C41" s="119"/>
      <c r="D41" s="126"/>
      <c r="E41" s="123"/>
      <c r="F41" s="123"/>
      <c r="G41" s="123"/>
      <c r="H41" s="123"/>
      <c r="I41" s="165"/>
      <c r="J41" s="125"/>
      <c r="K41" s="125"/>
    </row>
    <row r="42" spans="1:11" ht="14.25">
      <c r="A42" s="126"/>
      <c r="B42" s="126"/>
      <c r="C42" s="119"/>
      <c r="D42" s="126"/>
      <c r="E42" s="123"/>
      <c r="F42" s="123"/>
      <c r="G42" s="123"/>
      <c r="H42" s="123"/>
      <c r="I42" s="165"/>
      <c r="J42" s="125"/>
      <c r="K42" s="125"/>
    </row>
    <row r="43" spans="1:11" ht="14.25">
      <c r="A43" s="126"/>
      <c r="B43" s="126"/>
      <c r="C43" s="119"/>
      <c r="D43" s="126"/>
      <c r="E43" s="123"/>
      <c r="F43" s="123"/>
      <c r="G43" s="123"/>
      <c r="H43" s="123"/>
      <c r="I43" s="165"/>
      <c r="J43" s="125"/>
      <c r="K43" s="125"/>
    </row>
    <row r="44" spans="1:11" ht="14.25">
      <c r="A44" s="126"/>
      <c r="B44" s="126"/>
      <c r="C44" s="119"/>
      <c r="D44" s="126"/>
      <c r="E44" s="123"/>
      <c r="F44" s="123"/>
      <c r="G44" s="123"/>
      <c r="H44" s="123"/>
      <c r="I44" s="165"/>
      <c r="J44" s="125"/>
      <c r="K44" s="125"/>
    </row>
    <row r="45" spans="1:11" ht="14.25">
      <c r="A45" s="126"/>
      <c r="B45" s="126"/>
      <c r="C45" s="119"/>
      <c r="D45" s="126"/>
      <c r="E45" s="123"/>
      <c r="F45" s="123"/>
      <c r="G45" s="123"/>
      <c r="H45" s="123"/>
      <c r="I45" s="165"/>
      <c r="J45" s="125"/>
      <c r="K45" s="125"/>
    </row>
    <row r="46" spans="1:11" ht="14.25">
      <c r="A46" s="126"/>
      <c r="B46" s="126"/>
      <c r="C46" s="119"/>
      <c r="D46" s="126"/>
      <c r="E46" s="123"/>
      <c r="F46" s="123"/>
      <c r="G46" s="123"/>
      <c r="H46" s="123"/>
      <c r="I46" s="165"/>
      <c r="J46" s="125"/>
      <c r="K46" s="125"/>
    </row>
    <row r="47" spans="1:11" ht="14.25">
      <c r="A47" s="126"/>
      <c r="B47" s="126"/>
      <c r="C47" s="119"/>
      <c r="D47" s="126"/>
      <c r="E47" s="123"/>
      <c r="F47" s="123"/>
      <c r="G47" s="123"/>
      <c r="H47" s="123"/>
      <c r="I47" s="165"/>
      <c r="J47" s="125"/>
      <c r="K47" s="125"/>
    </row>
    <row r="48" spans="1:11" ht="14.25">
      <c r="A48" s="126"/>
      <c r="B48" s="126"/>
      <c r="C48" s="119"/>
      <c r="D48" s="126"/>
      <c r="E48" s="123"/>
      <c r="F48" s="123"/>
      <c r="G48" s="123"/>
      <c r="H48" s="123"/>
      <c r="I48" s="165"/>
      <c r="J48" s="125"/>
      <c r="K48" s="125"/>
    </row>
    <row r="49" spans="1:11" ht="14.25">
      <c r="A49" s="126"/>
      <c r="B49" s="126"/>
      <c r="C49" s="119"/>
      <c r="D49" s="126"/>
      <c r="E49" s="123"/>
      <c r="F49" s="123"/>
      <c r="G49" s="123"/>
      <c r="H49" s="123"/>
      <c r="I49" s="165"/>
      <c r="J49" s="125"/>
      <c r="K49" s="125"/>
    </row>
    <row r="50" spans="1:11" ht="14.25">
      <c r="A50" s="126"/>
      <c r="B50" s="126"/>
      <c r="C50" s="119"/>
      <c r="D50" s="126"/>
      <c r="E50" s="123"/>
      <c r="F50" s="123"/>
      <c r="G50" s="123"/>
      <c r="H50" s="123"/>
      <c r="I50" s="165"/>
      <c r="J50" s="125"/>
      <c r="K50" s="125"/>
    </row>
    <row r="51" spans="1:11" ht="14.25">
      <c r="A51" s="126"/>
      <c r="B51" s="126"/>
      <c r="C51" s="119"/>
      <c r="D51" s="126"/>
      <c r="E51" s="123"/>
      <c r="F51" s="123"/>
      <c r="G51" s="123"/>
      <c r="H51" s="123"/>
      <c r="I51" s="165"/>
      <c r="J51" s="125"/>
      <c r="K51" s="125"/>
    </row>
    <row r="52" spans="1:11" ht="14.25">
      <c r="A52" s="126"/>
      <c r="B52" s="126"/>
      <c r="C52" s="119"/>
      <c r="D52" s="126"/>
      <c r="E52" s="123"/>
      <c r="F52" s="123"/>
      <c r="G52" s="123"/>
      <c r="H52" s="123"/>
      <c r="I52" s="165"/>
      <c r="J52" s="125"/>
      <c r="K52" s="125"/>
    </row>
    <row r="53" spans="1:11" ht="14.25">
      <c r="A53" s="126"/>
      <c r="B53" s="126"/>
      <c r="C53" s="119"/>
      <c r="D53" s="126"/>
      <c r="E53" s="123"/>
      <c r="F53" s="123"/>
      <c r="G53" s="123"/>
      <c r="H53" s="123"/>
      <c r="I53" s="165"/>
      <c r="J53" s="125"/>
      <c r="K53" s="125"/>
    </row>
    <row r="54" spans="1:11" ht="14.25">
      <c r="A54" s="126"/>
      <c r="B54" s="126"/>
      <c r="C54" s="119"/>
      <c r="D54" s="126"/>
      <c r="E54" s="123"/>
      <c r="F54" s="123"/>
      <c r="G54" s="123"/>
      <c r="H54" s="123"/>
      <c r="I54" s="165"/>
      <c r="J54" s="125"/>
      <c r="K54" s="125"/>
    </row>
    <row r="55" spans="1:11" ht="14.25">
      <c r="A55" s="126"/>
      <c r="B55" s="126"/>
      <c r="C55" s="119"/>
      <c r="D55" s="126"/>
      <c r="E55" s="123"/>
      <c r="F55" s="123"/>
      <c r="G55" s="123"/>
      <c r="H55" s="123"/>
      <c r="I55" s="165"/>
      <c r="J55" s="125"/>
      <c r="K55" s="125"/>
    </row>
    <row r="56" spans="1:11" ht="14.25">
      <c r="A56" s="126"/>
      <c r="B56" s="126"/>
      <c r="C56" s="119"/>
      <c r="D56" s="126"/>
      <c r="E56" s="123"/>
      <c r="F56" s="123"/>
      <c r="G56" s="123"/>
      <c r="H56" s="123"/>
      <c r="I56" s="165"/>
      <c r="J56" s="125"/>
      <c r="K56" s="125"/>
    </row>
    <row r="57" spans="1:11" ht="14.25">
      <c r="A57" s="126"/>
      <c r="B57" s="126"/>
      <c r="C57" s="121"/>
      <c r="D57" s="126"/>
      <c r="E57" s="123"/>
      <c r="F57" s="123"/>
      <c r="G57" s="123"/>
      <c r="H57" s="123"/>
      <c r="I57" s="165"/>
      <c r="J57" s="125"/>
      <c r="K57" s="125"/>
    </row>
    <row r="58" spans="1:11" ht="14.25">
      <c r="A58" s="126"/>
      <c r="B58" s="126"/>
      <c r="C58" s="123"/>
      <c r="D58" s="126"/>
      <c r="E58" s="123"/>
      <c r="F58" s="123"/>
      <c r="G58" s="123"/>
      <c r="H58" s="123"/>
      <c r="I58" s="165"/>
      <c r="J58" s="125"/>
      <c r="K58" s="125"/>
    </row>
    <row r="59" spans="1:11" ht="14.25">
      <c r="A59" s="126"/>
      <c r="B59" s="126"/>
      <c r="C59" s="123"/>
      <c r="D59" s="126"/>
      <c r="E59" s="123"/>
      <c r="F59" s="123"/>
      <c r="G59" s="123"/>
      <c r="H59" s="123"/>
      <c r="I59" s="165"/>
      <c r="J59" s="125"/>
      <c r="K59" s="125"/>
    </row>
    <row r="60" spans="1:11" ht="14.25">
      <c r="A60" s="126"/>
      <c r="B60" s="126"/>
      <c r="C60" s="123"/>
      <c r="D60" s="126"/>
      <c r="E60" s="123"/>
      <c r="F60" s="123"/>
      <c r="G60" s="123"/>
      <c r="H60" s="123"/>
      <c r="I60" s="165"/>
      <c r="J60" s="125"/>
      <c r="K60" s="125"/>
    </row>
    <row r="61" spans="1:11" ht="14.25">
      <c r="A61" s="126"/>
      <c r="B61" s="126"/>
      <c r="C61" s="123"/>
      <c r="D61" s="126"/>
      <c r="E61" s="123"/>
      <c r="F61" s="123"/>
      <c r="G61" s="123"/>
      <c r="H61" s="123"/>
      <c r="I61" s="165"/>
      <c r="J61" s="125"/>
      <c r="K61" s="125"/>
    </row>
    <row r="62" spans="1:10" ht="14.25">
      <c r="A62" s="62" t="s">
        <v>2</v>
      </c>
      <c r="B62" s="62"/>
      <c r="I62" s="73"/>
      <c r="J62" s="67">
        <f>SUM(J12:J61)</f>
        <v>1134</v>
      </c>
    </row>
    <row r="63" spans="1:5" ht="14.25">
      <c r="A63" s="14"/>
      <c r="D63" s="7"/>
      <c r="E63" s="7"/>
    </row>
    <row r="64" spans="1:10" ht="14.25">
      <c r="A64" s="933" t="s">
        <v>12</v>
      </c>
      <c r="B64" s="933"/>
      <c r="C64" s="933"/>
      <c r="D64" s="933"/>
      <c r="E64" s="933"/>
      <c r="F64" s="933"/>
      <c r="G64" s="933"/>
      <c r="H64" s="933"/>
      <c r="I64" s="933"/>
      <c r="J64" s="933"/>
    </row>
  </sheetData>
  <sheetProtection/>
  <mergeCells count="8">
    <mergeCell ref="A9:J9"/>
    <mergeCell ref="A64:J64"/>
    <mergeCell ref="A2:J2"/>
    <mergeCell ref="A4:J4"/>
    <mergeCell ref="A5:J5"/>
    <mergeCell ref="A6:J6"/>
    <mergeCell ref="A7:J7"/>
    <mergeCell ref="A8:J8"/>
  </mergeCells>
  <hyperlinks>
    <hyperlink ref="D12" r:id="rId1" display="https://www.lap-publishing.com/catalog/details/store/es/book/978-620-0-48335-5/obtaining-and-characterizing-innovative-dairy-products?search=Georgescu%20Cecilia"/>
    <hyperlink ref="D13" r:id="rId2" display="https://www.lap-publishing.com/catalog/details/store/it/book/978-620-0-31345-4/obtaining-an-innovative-fermented-milk-product?search=tita%20mihaela"/>
    <hyperlink ref="D14" r:id="rId3" display="https://www.lap-publishing.com/catalog/details/store/gb/book/978-620-0-48335-5/obtaining-and-characterizing-innovative-dairy-products?search=tita%20mihaela"/>
  </hyperlinks>
  <printOptions/>
  <pageMargins left="0.511811023622047" right="0.31496062992126" top="0.32" bottom="0" header="0" footer="0"/>
  <pageSetup horizontalDpi="200" verticalDpi="200" orientation="landscape" paperSize="9"/>
</worksheet>
</file>

<file path=xl/worksheets/sheet8.xml><?xml version="1.0" encoding="utf-8"?>
<worksheet xmlns="http://schemas.openxmlformats.org/spreadsheetml/2006/main" xmlns:r="http://schemas.openxmlformats.org/officeDocument/2006/relationships">
  <dimension ref="A2:L65"/>
  <sheetViews>
    <sheetView zoomScalePageLayoutView="0" workbookViewId="0" topLeftCell="A25">
      <selection activeCell="K27" sqref="K27"/>
    </sheetView>
  </sheetViews>
  <sheetFormatPr defaultColWidth="8.7109375" defaultRowHeight="15"/>
  <cols>
    <col min="1" max="1" width="35.421875" style="2" customWidth="1"/>
    <col min="2" max="2" width="17.140625" style="2" customWidth="1"/>
    <col min="3" max="3" width="10.7109375" style="7" customWidth="1"/>
    <col min="4" max="4" width="13.421875" style="1" customWidth="1"/>
    <col min="5" max="5" width="15.57421875" style="1" customWidth="1"/>
    <col min="6" max="7" width="9.140625" style="1" customWidth="1"/>
    <col min="8" max="9" width="7.7109375" style="1" customWidth="1"/>
    <col min="10" max="10" width="12.140625" style="1" customWidth="1"/>
    <col min="11" max="11" width="21.140625" style="1" customWidth="1"/>
    <col min="12" max="12" width="9.140625" style="1" customWidth="1"/>
  </cols>
  <sheetData>
    <row r="2" spans="1:12" s="4" customFormat="1" ht="33" customHeight="1">
      <c r="A2" s="934" t="s">
        <v>33</v>
      </c>
      <c r="B2" s="969"/>
      <c r="C2" s="969"/>
      <c r="D2" s="969"/>
      <c r="E2" s="969"/>
      <c r="F2" s="969"/>
      <c r="G2" s="969"/>
      <c r="H2" s="969"/>
      <c r="I2" s="969"/>
      <c r="J2" s="970"/>
      <c r="K2" s="3"/>
      <c r="L2" s="3"/>
    </row>
    <row r="3" spans="1:12" s="4" customFormat="1" ht="14.25">
      <c r="A3" s="11"/>
      <c r="B3" s="11"/>
      <c r="C3" s="11"/>
      <c r="D3" s="11"/>
      <c r="E3" s="11"/>
      <c r="F3" s="11"/>
      <c r="G3" s="11"/>
      <c r="H3" s="11"/>
      <c r="I3" s="11"/>
      <c r="J3" s="11"/>
      <c r="K3" s="3"/>
      <c r="L3" s="3"/>
    </row>
    <row r="4" spans="1:12" s="4" customFormat="1" ht="28.5" customHeight="1">
      <c r="A4" s="967" t="s">
        <v>34</v>
      </c>
      <c r="B4" s="968"/>
      <c r="C4" s="968"/>
      <c r="D4" s="968"/>
      <c r="E4" s="968"/>
      <c r="F4" s="968"/>
      <c r="G4" s="968"/>
      <c r="H4" s="968"/>
      <c r="I4" s="968"/>
      <c r="J4" s="968"/>
      <c r="K4" s="3"/>
      <c r="L4" s="3"/>
    </row>
    <row r="5" spans="1:12" s="4" customFormat="1" ht="14.25">
      <c r="A5" s="971" t="s">
        <v>35</v>
      </c>
      <c r="B5" s="967"/>
      <c r="C5" s="967"/>
      <c r="D5" s="967"/>
      <c r="E5" s="972"/>
      <c r="F5" s="972"/>
      <c r="G5" s="972"/>
      <c r="H5" s="972"/>
      <c r="I5" s="972"/>
      <c r="J5" s="972"/>
      <c r="K5" s="3"/>
      <c r="L5" s="3"/>
    </row>
    <row r="6" spans="1:12" s="27" customFormat="1" ht="13.5" customHeight="1">
      <c r="A6" s="967" t="s">
        <v>36</v>
      </c>
      <c r="B6" s="967"/>
      <c r="C6" s="967"/>
      <c r="D6" s="967"/>
      <c r="E6" s="967"/>
      <c r="F6" s="967"/>
      <c r="G6" s="967"/>
      <c r="H6" s="967"/>
      <c r="I6" s="967"/>
      <c r="J6" s="967"/>
      <c r="K6" s="9"/>
      <c r="L6" s="9"/>
    </row>
    <row r="7" spans="1:12" s="27" customFormat="1" ht="13.5" customHeight="1">
      <c r="A7" s="973" t="s">
        <v>70</v>
      </c>
      <c r="B7" s="974"/>
      <c r="C7" s="974"/>
      <c r="D7" s="974"/>
      <c r="E7" s="974"/>
      <c r="F7" s="974"/>
      <c r="G7" s="974"/>
      <c r="H7" s="974"/>
      <c r="I7" s="974"/>
      <c r="J7" s="975"/>
      <c r="K7" s="9"/>
      <c r="L7" s="9"/>
    </row>
    <row r="8" spans="1:12" s="27" customFormat="1" ht="40.5" customHeight="1">
      <c r="A8" s="973" t="s">
        <v>72</v>
      </c>
      <c r="B8" s="974"/>
      <c r="C8" s="974"/>
      <c r="D8" s="974"/>
      <c r="E8" s="974"/>
      <c r="F8" s="974"/>
      <c r="G8" s="974"/>
      <c r="H8" s="974"/>
      <c r="I8" s="974"/>
      <c r="J8" s="975"/>
      <c r="K8" s="9"/>
      <c r="L8" s="9"/>
    </row>
    <row r="9" spans="1:12" s="27" customFormat="1" ht="68.25" customHeight="1">
      <c r="A9" s="973" t="s">
        <v>71</v>
      </c>
      <c r="B9" s="974"/>
      <c r="C9" s="974"/>
      <c r="D9" s="974"/>
      <c r="E9" s="974"/>
      <c r="F9" s="974"/>
      <c r="G9" s="974"/>
      <c r="H9" s="974"/>
      <c r="I9" s="974"/>
      <c r="J9" s="975"/>
      <c r="K9" s="9"/>
      <c r="L9" s="9"/>
    </row>
    <row r="10" spans="1:12" s="27" customFormat="1" ht="42.75" customHeight="1">
      <c r="A10" s="946" t="s">
        <v>68</v>
      </c>
      <c r="B10" s="946"/>
      <c r="C10" s="946"/>
      <c r="D10" s="946"/>
      <c r="E10" s="946"/>
      <c r="F10" s="946"/>
      <c r="G10" s="946"/>
      <c r="H10" s="946"/>
      <c r="I10" s="946"/>
      <c r="J10" s="946"/>
      <c r="K10" s="9"/>
      <c r="L10" s="9"/>
    </row>
    <row r="11" spans="1:12" s="4" customFormat="1" ht="14.25">
      <c r="A11" s="5"/>
      <c r="B11" s="5"/>
      <c r="C11" s="6"/>
      <c r="D11" s="5"/>
      <c r="E11" s="5"/>
      <c r="F11" s="5"/>
      <c r="G11" s="5"/>
      <c r="H11" s="5"/>
      <c r="I11" s="5"/>
      <c r="J11" s="5"/>
      <c r="K11" s="3"/>
      <c r="L11" s="3"/>
    </row>
    <row r="12" spans="1:12" s="4" customFormat="1" ht="57" customHeight="1">
      <c r="A12" s="49" t="s">
        <v>20</v>
      </c>
      <c r="B12" s="50" t="s">
        <v>13</v>
      </c>
      <c r="C12" s="48" t="s">
        <v>25</v>
      </c>
      <c r="D12" s="52" t="s">
        <v>1</v>
      </c>
      <c r="E12" s="50" t="s">
        <v>21</v>
      </c>
      <c r="F12" s="50" t="s">
        <v>16</v>
      </c>
      <c r="G12" s="50" t="s">
        <v>17</v>
      </c>
      <c r="H12" s="50" t="s">
        <v>3</v>
      </c>
      <c r="I12" s="51" t="s">
        <v>52</v>
      </c>
      <c r="J12" s="51" t="s">
        <v>7</v>
      </c>
      <c r="K12" s="115" t="s">
        <v>191</v>
      </c>
      <c r="L12" s="3"/>
    </row>
    <row r="13" spans="1:11" ht="54.75">
      <c r="A13" s="221" t="s">
        <v>307</v>
      </c>
      <c r="B13" s="221" t="s">
        <v>308</v>
      </c>
      <c r="C13" s="209" t="s">
        <v>309</v>
      </c>
      <c r="D13" s="221" t="s">
        <v>310</v>
      </c>
      <c r="E13" s="209" t="s">
        <v>311</v>
      </c>
      <c r="F13" s="209">
        <v>2019</v>
      </c>
      <c r="G13" s="209" t="s">
        <v>312</v>
      </c>
      <c r="H13" s="209">
        <v>22</v>
      </c>
      <c r="I13" s="224">
        <f>H13*2</f>
        <v>44</v>
      </c>
      <c r="J13" s="211">
        <v>7.33</v>
      </c>
      <c r="K13" s="125" t="s">
        <v>289</v>
      </c>
    </row>
    <row r="14" spans="1:11" ht="41.25">
      <c r="A14" s="221" t="s">
        <v>313</v>
      </c>
      <c r="B14" s="221" t="s">
        <v>314</v>
      </c>
      <c r="C14" s="209" t="s">
        <v>315</v>
      </c>
      <c r="D14" s="221" t="s">
        <v>310</v>
      </c>
      <c r="E14" s="209" t="s">
        <v>316</v>
      </c>
      <c r="F14" s="209">
        <v>2019</v>
      </c>
      <c r="G14" s="209" t="s">
        <v>317</v>
      </c>
      <c r="H14" s="209">
        <v>96</v>
      </c>
      <c r="I14" s="224">
        <f>H14*2</f>
        <v>192</v>
      </c>
      <c r="J14" s="211">
        <f>I14/3</f>
        <v>64</v>
      </c>
      <c r="K14" s="125" t="s">
        <v>289</v>
      </c>
    </row>
    <row r="15" spans="1:11" ht="41.25">
      <c r="A15" s="221" t="s">
        <v>318</v>
      </c>
      <c r="B15" s="221" t="s">
        <v>319</v>
      </c>
      <c r="C15" s="209" t="s">
        <v>320</v>
      </c>
      <c r="D15" s="221" t="s">
        <v>310</v>
      </c>
      <c r="E15" s="209" t="s">
        <v>321</v>
      </c>
      <c r="F15" s="209">
        <v>2019</v>
      </c>
      <c r="G15" s="209" t="s">
        <v>317</v>
      </c>
      <c r="H15" s="209">
        <v>120</v>
      </c>
      <c r="I15" s="224">
        <v>228</v>
      </c>
      <c r="J15" s="211">
        <v>22.8</v>
      </c>
      <c r="K15" s="125" t="s">
        <v>289</v>
      </c>
    </row>
    <row r="16" spans="1:11" ht="27">
      <c r="A16" s="221" t="s">
        <v>447</v>
      </c>
      <c r="B16" s="221" t="s">
        <v>448</v>
      </c>
      <c r="C16" s="209" t="s">
        <v>227</v>
      </c>
      <c r="D16" s="221" t="s">
        <v>449</v>
      </c>
      <c r="E16" s="209" t="s">
        <v>450</v>
      </c>
      <c r="F16" s="209">
        <v>2019</v>
      </c>
      <c r="G16" s="209" t="s">
        <v>451</v>
      </c>
      <c r="H16" s="209">
        <v>161</v>
      </c>
      <c r="I16" s="224">
        <v>322</v>
      </c>
      <c r="J16" s="211">
        <v>300</v>
      </c>
      <c r="K16" s="125" t="s">
        <v>452</v>
      </c>
    </row>
    <row r="17" spans="1:11" ht="14.25">
      <c r="A17" s="221" t="s">
        <v>533</v>
      </c>
      <c r="B17" s="221" t="s">
        <v>534</v>
      </c>
      <c r="C17" s="209" t="s">
        <v>227</v>
      </c>
      <c r="D17" s="221" t="s">
        <v>535</v>
      </c>
      <c r="E17" s="289">
        <v>9786061217090</v>
      </c>
      <c r="F17" s="209">
        <v>2019</v>
      </c>
      <c r="G17" s="209" t="s">
        <v>317</v>
      </c>
      <c r="H17" s="209">
        <v>391</v>
      </c>
      <c r="I17" s="224" t="s">
        <v>536</v>
      </c>
      <c r="J17" s="211">
        <v>300</v>
      </c>
      <c r="K17" s="125" t="s">
        <v>537</v>
      </c>
    </row>
    <row r="18" spans="1:11" ht="54.75">
      <c r="A18" s="221" t="s">
        <v>651</v>
      </c>
      <c r="B18" s="221" t="s">
        <v>652</v>
      </c>
      <c r="C18" s="209" t="s">
        <v>227</v>
      </c>
      <c r="D18" s="221" t="s">
        <v>653</v>
      </c>
      <c r="E18" s="209" t="s">
        <v>654</v>
      </c>
      <c r="F18" s="209">
        <v>2019</v>
      </c>
      <c r="G18" s="209" t="s">
        <v>655</v>
      </c>
      <c r="H18" s="209">
        <v>95</v>
      </c>
      <c r="I18" s="224">
        <v>2</v>
      </c>
      <c r="J18" s="211">
        <v>190</v>
      </c>
      <c r="K18" s="125" t="s">
        <v>656</v>
      </c>
    </row>
    <row r="19" spans="1:11" ht="28.5">
      <c r="A19" s="915" t="s">
        <v>2466</v>
      </c>
      <c r="B19" s="915" t="s">
        <v>754</v>
      </c>
      <c r="C19" s="377" t="s">
        <v>227</v>
      </c>
      <c r="D19" s="916" t="s">
        <v>2467</v>
      </c>
      <c r="E19" s="377" t="s">
        <v>2468</v>
      </c>
      <c r="F19" s="378">
        <v>2019</v>
      </c>
      <c r="G19" s="377" t="s">
        <v>2469</v>
      </c>
      <c r="H19" s="378">
        <v>222</v>
      </c>
      <c r="I19" s="917">
        <v>400</v>
      </c>
      <c r="J19" s="380">
        <v>200</v>
      </c>
      <c r="K19" s="125" t="s">
        <v>760</v>
      </c>
    </row>
    <row r="20" spans="1:11" ht="86.25">
      <c r="A20" s="382" t="s">
        <v>762</v>
      </c>
      <c r="B20" s="382" t="s">
        <v>763</v>
      </c>
      <c r="C20" s="382" t="s">
        <v>764</v>
      </c>
      <c r="D20" s="382" t="s">
        <v>761</v>
      </c>
      <c r="E20" s="382" t="s">
        <v>765</v>
      </c>
      <c r="F20" s="383">
        <v>2019</v>
      </c>
      <c r="G20" s="382" t="s">
        <v>317</v>
      </c>
      <c r="H20" s="384">
        <v>205</v>
      </c>
      <c r="I20" s="382" t="s">
        <v>766</v>
      </c>
      <c r="J20" s="385">
        <v>100</v>
      </c>
      <c r="K20" s="125" t="s">
        <v>760</v>
      </c>
    </row>
    <row r="21" spans="1:11" ht="27">
      <c r="A21" s="221" t="s">
        <v>777</v>
      </c>
      <c r="B21" s="221" t="s">
        <v>778</v>
      </c>
      <c r="C21" s="209" t="s">
        <v>227</v>
      </c>
      <c r="D21" s="221" t="s">
        <v>449</v>
      </c>
      <c r="E21" s="209" t="s">
        <v>779</v>
      </c>
      <c r="F21" s="209">
        <v>2019</v>
      </c>
      <c r="G21" s="209" t="s">
        <v>780</v>
      </c>
      <c r="H21" s="209">
        <v>225</v>
      </c>
      <c r="I21" s="224">
        <v>450</v>
      </c>
      <c r="J21" s="211">
        <v>300</v>
      </c>
      <c r="K21" s="125" t="s">
        <v>781</v>
      </c>
    </row>
    <row r="22" spans="1:11" ht="52.5">
      <c r="A22" s="399" t="s">
        <v>817</v>
      </c>
      <c r="B22" s="324" t="s">
        <v>818</v>
      </c>
      <c r="C22" s="300" t="s">
        <v>227</v>
      </c>
      <c r="D22" s="400" t="s">
        <v>819</v>
      </c>
      <c r="E22" s="399" t="s">
        <v>820</v>
      </c>
      <c r="F22" s="324">
        <v>2019</v>
      </c>
      <c r="G22" s="324" t="s">
        <v>317</v>
      </c>
      <c r="H22" s="324">
        <v>189</v>
      </c>
      <c r="I22" s="324" t="s">
        <v>821</v>
      </c>
      <c r="J22" s="401">
        <v>300</v>
      </c>
      <c r="K22" s="125" t="s">
        <v>818</v>
      </c>
    </row>
    <row r="23" spans="1:12" s="217" customFormat="1" ht="69">
      <c r="A23" s="221" t="s">
        <v>2475</v>
      </c>
      <c r="B23" s="221" t="s">
        <v>2476</v>
      </c>
      <c r="C23" s="209" t="s">
        <v>227</v>
      </c>
      <c r="D23" s="221" t="s">
        <v>2477</v>
      </c>
      <c r="E23" s="209" t="s">
        <v>2478</v>
      </c>
      <c r="F23" s="209">
        <v>2019</v>
      </c>
      <c r="G23" s="209" t="s">
        <v>2228</v>
      </c>
      <c r="H23" s="209">
        <v>189</v>
      </c>
      <c r="I23" s="224">
        <v>378</v>
      </c>
      <c r="J23" s="211">
        <v>126</v>
      </c>
      <c r="K23" s="125" t="s">
        <v>2474</v>
      </c>
      <c r="L23" s="1"/>
    </row>
    <row r="24" spans="1:11" ht="151.5">
      <c r="A24" s="221" t="s">
        <v>1332</v>
      </c>
      <c r="B24" s="221" t="s">
        <v>1333</v>
      </c>
      <c r="C24" s="209" t="s">
        <v>227</v>
      </c>
      <c r="D24" s="221" t="s">
        <v>1334</v>
      </c>
      <c r="E24" s="209" t="s">
        <v>1335</v>
      </c>
      <c r="F24" s="209">
        <v>2019</v>
      </c>
      <c r="G24" s="393" t="s">
        <v>1336</v>
      </c>
      <c r="H24" s="209">
        <v>19</v>
      </c>
      <c r="I24" s="224">
        <f>H24*2</f>
        <v>38</v>
      </c>
      <c r="J24" s="211">
        <v>19</v>
      </c>
      <c r="K24" s="125" t="s">
        <v>1323</v>
      </c>
    </row>
    <row r="25" spans="1:11" ht="96">
      <c r="A25" s="221" t="s">
        <v>307</v>
      </c>
      <c r="B25" s="221" t="s">
        <v>1985</v>
      </c>
      <c r="C25" s="209" t="s">
        <v>309</v>
      </c>
      <c r="D25" s="221" t="s">
        <v>310</v>
      </c>
      <c r="E25" s="209" t="s">
        <v>311</v>
      </c>
      <c r="F25" s="209">
        <v>2019</v>
      </c>
      <c r="G25" s="209" t="s">
        <v>312</v>
      </c>
      <c r="H25" s="209">
        <v>22</v>
      </c>
      <c r="I25" s="224">
        <f>H25*2</f>
        <v>44</v>
      </c>
      <c r="J25" s="211">
        <f>I25/8</f>
        <v>5.5</v>
      </c>
      <c r="K25" s="125" t="s">
        <v>1984</v>
      </c>
    </row>
    <row r="26" spans="1:11" ht="41.25">
      <c r="A26" s="221" t="s">
        <v>313</v>
      </c>
      <c r="B26" s="221" t="s">
        <v>314</v>
      </c>
      <c r="C26" s="209" t="s">
        <v>315</v>
      </c>
      <c r="D26" s="221" t="s">
        <v>310</v>
      </c>
      <c r="E26" s="209" t="s">
        <v>316</v>
      </c>
      <c r="F26" s="209">
        <v>2019</v>
      </c>
      <c r="G26" s="209" t="s">
        <v>317</v>
      </c>
      <c r="H26" s="209">
        <v>96</v>
      </c>
      <c r="I26" s="224">
        <f>H26*2</f>
        <v>192</v>
      </c>
      <c r="J26" s="211">
        <f>I26/3</f>
        <v>64</v>
      </c>
      <c r="K26" s="125" t="s">
        <v>1984</v>
      </c>
    </row>
    <row r="27" spans="1:11" ht="42" thickBot="1">
      <c r="A27" s="221" t="s">
        <v>318</v>
      </c>
      <c r="B27" s="221" t="s">
        <v>1986</v>
      </c>
      <c r="C27" s="209" t="s">
        <v>320</v>
      </c>
      <c r="D27" s="221" t="s">
        <v>310</v>
      </c>
      <c r="E27" s="209" t="s">
        <v>321</v>
      </c>
      <c r="F27" s="209">
        <v>2019</v>
      </c>
      <c r="G27" s="209" t="s">
        <v>317</v>
      </c>
      <c r="H27" s="209">
        <v>120</v>
      </c>
      <c r="I27" s="224">
        <f>H27*2</f>
        <v>240</v>
      </c>
      <c r="J27" s="211">
        <v>21.82</v>
      </c>
      <c r="K27" s="125" t="s">
        <v>1984</v>
      </c>
    </row>
    <row r="28" spans="1:11" ht="159" thickBot="1">
      <c r="A28" s="762" t="s">
        <v>318</v>
      </c>
      <c r="B28" s="763" t="s">
        <v>2088</v>
      </c>
      <c r="C28" s="764" t="s">
        <v>320</v>
      </c>
      <c r="D28" s="763" t="s">
        <v>310</v>
      </c>
      <c r="E28" s="764" t="s">
        <v>321</v>
      </c>
      <c r="F28" s="764">
        <v>2019</v>
      </c>
      <c r="G28" s="764" t="s">
        <v>317</v>
      </c>
      <c r="H28" s="764">
        <v>120</v>
      </c>
      <c r="I28" s="765">
        <v>240</v>
      </c>
      <c r="J28" s="765">
        <v>21.82</v>
      </c>
      <c r="K28" s="125" t="s">
        <v>2073</v>
      </c>
    </row>
    <row r="29" spans="1:11" ht="54.75">
      <c r="A29" s="221" t="s">
        <v>2148</v>
      </c>
      <c r="B29" s="221" t="s">
        <v>2149</v>
      </c>
      <c r="C29" s="209" t="s">
        <v>227</v>
      </c>
      <c r="D29" s="221" t="s">
        <v>2150</v>
      </c>
      <c r="E29" s="209" t="s">
        <v>2151</v>
      </c>
      <c r="F29" s="209">
        <v>2019</v>
      </c>
      <c r="G29" s="209" t="s">
        <v>317</v>
      </c>
      <c r="H29" s="209">
        <v>200</v>
      </c>
      <c r="I29" s="224">
        <v>400</v>
      </c>
      <c r="J29" s="211">
        <v>300</v>
      </c>
      <c r="K29" s="125" t="s">
        <v>2147</v>
      </c>
    </row>
    <row r="30" spans="1:11" ht="69">
      <c r="A30" s="856" t="s">
        <v>2328</v>
      </c>
      <c r="B30" s="857" t="s">
        <v>2329</v>
      </c>
      <c r="C30" s="209" t="s">
        <v>227</v>
      </c>
      <c r="D30" s="221" t="s">
        <v>2330</v>
      </c>
      <c r="E30" s="858" t="s">
        <v>2331</v>
      </c>
      <c r="F30" s="209">
        <v>2019</v>
      </c>
      <c r="G30" s="209" t="s">
        <v>312</v>
      </c>
      <c r="H30" s="209">
        <v>189</v>
      </c>
      <c r="I30" s="224">
        <v>378</v>
      </c>
      <c r="J30" s="211">
        <v>126</v>
      </c>
      <c r="K30" s="125" t="s">
        <v>2307</v>
      </c>
    </row>
    <row r="31" spans="1:11" ht="138">
      <c r="A31" s="221" t="s">
        <v>2462</v>
      </c>
      <c r="B31" s="221" t="s">
        <v>2463</v>
      </c>
      <c r="C31" s="209" t="s">
        <v>227</v>
      </c>
      <c r="D31" s="221" t="s">
        <v>2464</v>
      </c>
      <c r="E31" s="209" t="s">
        <v>2465</v>
      </c>
      <c r="F31" s="209">
        <v>2019</v>
      </c>
      <c r="G31" s="209" t="s">
        <v>312</v>
      </c>
      <c r="H31" s="209">
        <v>200</v>
      </c>
      <c r="I31" s="224">
        <v>400</v>
      </c>
      <c r="J31" s="211">
        <v>200</v>
      </c>
      <c r="K31" s="125" t="s">
        <v>2173</v>
      </c>
    </row>
    <row r="32" spans="1:11" ht="28.5">
      <c r="A32" s="915" t="s">
        <v>2466</v>
      </c>
      <c r="B32" s="915" t="s">
        <v>754</v>
      </c>
      <c r="C32" s="921" t="s">
        <v>227</v>
      </c>
      <c r="D32" s="916" t="s">
        <v>2467</v>
      </c>
      <c r="E32" s="921" t="s">
        <v>2468</v>
      </c>
      <c r="F32" s="922">
        <v>2019</v>
      </c>
      <c r="G32" s="921" t="s">
        <v>2469</v>
      </c>
      <c r="H32" s="922">
        <v>222</v>
      </c>
      <c r="I32" s="925">
        <v>400</v>
      </c>
      <c r="J32" s="924">
        <v>200</v>
      </c>
      <c r="K32" s="125" t="s">
        <v>2497</v>
      </c>
    </row>
    <row r="33" spans="1:11" ht="172.5">
      <c r="A33" s="915" t="s">
        <v>318</v>
      </c>
      <c r="B33" s="915" t="s">
        <v>2088</v>
      </c>
      <c r="C33" s="921" t="s">
        <v>320</v>
      </c>
      <c r="D33" s="915" t="s">
        <v>310</v>
      </c>
      <c r="E33" s="921" t="s">
        <v>321</v>
      </c>
      <c r="F33" s="922">
        <v>2019</v>
      </c>
      <c r="G33" s="921" t="s">
        <v>317</v>
      </c>
      <c r="H33" s="922">
        <v>120</v>
      </c>
      <c r="I33" s="925">
        <v>240</v>
      </c>
      <c r="J33" s="925">
        <v>24</v>
      </c>
      <c r="K33" s="125" t="s">
        <v>2497</v>
      </c>
    </row>
    <row r="34" spans="1:11" ht="14.25">
      <c r="A34" s="126"/>
      <c r="B34" s="126"/>
      <c r="C34" s="119"/>
      <c r="D34" s="126"/>
      <c r="E34" s="123"/>
      <c r="F34" s="123"/>
      <c r="G34" s="123"/>
      <c r="H34" s="123"/>
      <c r="I34" s="165"/>
      <c r="J34" s="125"/>
      <c r="K34" s="125"/>
    </row>
    <row r="35" spans="1:11" ht="14.25">
      <c r="A35" s="126"/>
      <c r="B35" s="126"/>
      <c r="C35" s="119"/>
      <c r="D35" s="126"/>
      <c r="E35" s="123"/>
      <c r="F35" s="123"/>
      <c r="G35" s="123"/>
      <c r="H35" s="123"/>
      <c r="I35" s="165"/>
      <c r="J35" s="125"/>
      <c r="K35" s="125"/>
    </row>
    <row r="36" spans="1:11" ht="14.25">
      <c r="A36" s="126"/>
      <c r="B36" s="126"/>
      <c r="C36" s="119"/>
      <c r="D36" s="126"/>
      <c r="E36" s="123"/>
      <c r="F36" s="123"/>
      <c r="G36" s="123"/>
      <c r="H36" s="123"/>
      <c r="I36" s="165"/>
      <c r="J36" s="125"/>
      <c r="K36" s="125"/>
    </row>
    <row r="37" spans="1:11" ht="14.25">
      <c r="A37" s="126"/>
      <c r="B37" s="126"/>
      <c r="C37" s="119"/>
      <c r="D37" s="126"/>
      <c r="E37" s="123"/>
      <c r="F37" s="123"/>
      <c r="G37" s="123"/>
      <c r="H37" s="123"/>
      <c r="I37" s="165"/>
      <c r="J37" s="125"/>
      <c r="K37" s="125"/>
    </row>
    <row r="38" spans="1:11" ht="14.25">
      <c r="A38" s="126"/>
      <c r="B38" s="126"/>
      <c r="C38" s="119"/>
      <c r="D38" s="126"/>
      <c r="E38" s="123"/>
      <c r="F38" s="123"/>
      <c r="G38" s="123"/>
      <c r="H38" s="123"/>
      <c r="I38" s="165"/>
      <c r="J38" s="125"/>
      <c r="K38" s="125"/>
    </row>
    <row r="39" spans="1:11" ht="14.25">
      <c r="A39" s="126"/>
      <c r="B39" s="126"/>
      <c r="C39" s="119"/>
      <c r="D39" s="126"/>
      <c r="E39" s="123"/>
      <c r="F39" s="123"/>
      <c r="G39" s="123"/>
      <c r="H39" s="123"/>
      <c r="I39" s="165"/>
      <c r="J39" s="125"/>
      <c r="K39" s="125"/>
    </row>
    <row r="40" spans="1:11" ht="14.25">
      <c r="A40" s="126"/>
      <c r="B40" s="126"/>
      <c r="C40" s="119"/>
      <c r="D40" s="126"/>
      <c r="E40" s="123"/>
      <c r="F40" s="123"/>
      <c r="G40" s="123"/>
      <c r="H40" s="123"/>
      <c r="I40" s="165"/>
      <c r="J40" s="125"/>
      <c r="K40" s="125"/>
    </row>
    <row r="41" spans="1:11" ht="14.25">
      <c r="A41" s="126"/>
      <c r="B41" s="126"/>
      <c r="C41" s="119"/>
      <c r="D41" s="126"/>
      <c r="E41" s="123"/>
      <c r="F41" s="123"/>
      <c r="G41" s="123"/>
      <c r="H41" s="123"/>
      <c r="I41" s="165"/>
      <c r="J41" s="125"/>
      <c r="K41" s="125"/>
    </row>
    <row r="42" spans="1:11" ht="14.25">
      <c r="A42" s="126"/>
      <c r="B42" s="126"/>
      <c r="C42" s="119"/>
      <c r="D42" s="126"/>
      <c r="E42" s="123"/>
      <c r="F42" s="123"/>
      <c r="G42" s="123"/>
      <c r="H42" s="123"/>
      <c r="I42" s="165"/>
      <c r="J42" s="125"/>
      <c r="K42" s="125"/>
    </row>
    <row r="43" spans="1:11" ht="14.25">
      <c r="A43" s="126"/>
      <c r="B43" s="126"/>
      <c r="C43" s="119"/>
      <c r="D43" s="126"/>
      <c r="E43" s="123"/>
      <c r="F43" s="123"/>
      <c r="G43" s="123"/>
      <c r="H43" s="123"/>
      <c r="I43" s="165"/>
      <c r="J43" s="125"/>
      <c r="K43" s="125"/>
    </row>
    <row r="44" spans="1:11" ht="14.25">
      <c r="A44" s="126"/>
      <c r="B44" s="126"/>
      <c r="C44" s="119"/>
      <c r="D44" s="126"/>
      <c r="E44" s="123"/>
      <c r="F44" s="123"/>
      <c r="G44" s="123"/>
      <c r="H44" s="123"/>
      <c r="I44" s="165"/>
      <c r="J44" s="125"/>
      <c r="K44" s="125"/>
    </row>
    <row r="45" spans="1:11" ht="14.25">
      <c r="A45" s="126"/>
      <c r="B45" s="126"/>
      <c r="C45" s="119"/>
      <c r="D45" s="126"/>
      <c r="E45" s="123"/>
      <c r="F45" s="123"/>
      <c r="G45" s="123"/>
      <c r="H45" s="123"/>
      <c r="I45" s="165"/>
      <c r="J45" s="125"/>
      <c r="K45" s="125"/>
    </row>
    <row r="46" spans="1:11" ht="14.25">
      <c r="A46" s="126"/>
      <c r="B46" s="126"/>
      <c r="C46" s="119"/>
      <c r="D46" s="126"/>
      <c r="E46" s="123"/>
      <c r="F46" s="123"/>
      <c r="G46" s="123"/>
      <c r="H46" s="123"/>
      <c r="I46" s="165"/>
      <c r="J46" s="125"/>
      <c r="K46" s="125"/>
    </row>
    <row r="47" spans="1:11" ht="14.25">
      <c r="A47" s="126"/>
      <c r="B47" s="126"/>
      <c r="C47" s="119"/>
      <c r="D47" s="126"/>
      <c r="E47" s="123"/>
      <c r="F47" s="123"/>
      <c r="G47" s="123"/>
      <c r="H47" s="123"/>
      <c r="I47" s="165"/>
      <c r="J47" s="125"/>
      <c r="K47" s="125"/>
    </row>
    <row r="48" spans="1:11" ht="14.25">
      <c r="A48" s="126"/>
      <c r="B48" s="126"/>
      <c r="C48" s="119"/>
      <c r="D48" s="126"/>
      <c r="E48" s="123"/>
      <c r="F48" s="123"/>
      <c r="G48" s="123"/>
      <c r="H48" s="123"/>
      <c r="I48" s="165"/>
      <c r="J48" s="125"/>
      <c r="K48" s="125"/>
    </row>
    <row r="49" spans="1:11" ht="14.25">
      <c r="A49" s="126"/>
      <c r="B49" s="126"/>
      <c r="C49" s="119"/>
      <c r="D49" s="126"/>
      <c r="E49" s="123"/>
      <c r="F49" s="123"/>
      <c r="G49" s="123"/>
      <c r="H49" s="123"/>
      <c r="I49" s="165"/>
      <c r="J49" s="125"/>
      <c r="K49" s="125"/>
    </row>
    <row r="50" spans="1:11" ht="14.25">
      <c r="A50" s="126"/>
      <c r="B50" s="126"/>
      <c r="C50" s="119"/>
      <c r="D50" s="126"/>
      <c r="E50" s="123"/>
      <c r="F50" s="123"/>
      <c r="G50" s="123"/>
      <c r="H50" s="123"/>
      <c r="I50" s="165"/>
      <c r="J50" s="125"/>
      <c r="K50" s="125"/>
    </row>
    <row r="51" spans="1:11" ht="14.25">
      <c r="A51" s="126"/>
      <c r="B51" s="126"/>
      <c r="C51" s="119"/>
      <c r="D51" s="126"/>
      <c r="E51" s="123"/>
      <c r="F51" s="123"/>
      <c r="G51" s="123"/>
      <c r="H51" s="123"/>
      <c r="I51" s="165"/>
      <c r="J51" s="125"/>
      <c r="K51" s="125"/>
    </row>
    <row r="52" spans="1:11" ht="14.25">
      <c r="A52" s="126"/>
      <c r="B52" s="126"/>
      <c r="C52" s="119"/>
      <c r="D52" s="126"/>
      <c r="E52" s="123"/>
      <c r="F52" s="123"/>
      <c r="G52" s="123"/>
      <c r="H52" s="123"/>
      <c r="I52" s="165"/>
      <c r="J52" s="125"/>
      <c r="K52" s="125"/>
    </row>
    <row r="53" spans="1:11" ht="14.25">
      <c r="A53" s="126"/>
      <c r="B53" s="126"/>
      <c r="C53" s="119"/>
      <c r="D53" s="126"/>
      <c r="E53" s="123"/>
      <c r="F53" s="123"/>
      <c r="G53" s="123"/>
      <c r="H53" s="123"/>
      <c r="I53" s="165"/>
      <c r="J53" s="125"/>
      <c r="K53" s="125"/>
    </row>
    <row r="54" spans="1:11" ht="14.25">
      <c r="A54" s="126"/>
      <c r="B54" s="126"/>
      <c r="C54" s="119"/>
      <c r="D54" s="126"/>
      <c r="E54" s="123"/>
      <c r="F54" s="123"/>
      <c r="G54" s="123"/>
      <c r="H54" s="123"/>
      <c r="I54" s="165"/>
      <c r="J54" s="125"/>
      <c r="K54" s="125"/>
    </row>
    <row r="55" spans="1:11" ht="14.25">
      <c r="A55" s="126"/>
      <c r="B55" s="126"/>
      <c r="C55" s="119"/>
      <c r="D55" s="126"/>
      <c r="E55" s="123"/>
      <c r="F55" s="123"/>
      <c r="G55" s="123"/>
      <c r="H55" s="123"/>
      <c r="I55" s="165"/>
      <c r="J55" s="125"/>
      <c r="K55" s="125"/>
    </row>
    <row r="56" spans="1:11" ht="14.25">
      <c r="A56" s="126"/>
      <c r="B56" s="126"/>
      <c r="C56" s="119"/>
      <c r="D56" s="126"/>
      <c r="E56" s="123"/>
      <c r="F56" s="123"/>
      <c r="G56" s="123"/>
      <c r="H56" s="123"/>
      <c r="I56" s="165"/>
      <c r="J56" s="125"/>
      <c r="K56" s="125"/>
    </row>
    <row r="57" spans="1:11" ht="14.25">
      <c r="A57" s="126"/>
      <c r="B57" s="126"/>
      <c r="C57" s="119"/>
      <c r="D57" s="126"/>
      <c r="E57" s="123"/>
      <c r="F57" s="123"/>
      <c r="G57" s="123"/>
      <c r="H57" s="123"/>
      <c r="I57" s="165"/>
      <c r="J57" s="125"/>
      <c r="K57" s="125"/>
    </row>
    <row r="58" spans="1:11" ht="14.25">
      <c r="A58" s="126"/>
      <c r="B58" s="126"/>
      <c r="C58" s="119"/>
      <c r="D58" s="126"/>
      <c r="E58" s="123"/>
      <c r="F58" s="123"/>
      <c r="G58" s="123"/>
      <c r="H58" s="123"/>
      <c r="I58" s="165"/>
      <c r="J58" s="125"/>
      <c r="K58" s="125"/>
    </row>
    <row r="59" spans="1:11" ht="14.25">
      <c r="A59" s="126"/>
      <c r="B59" s="126"/>
      <c r="C59" s="119"/>
      <c r="D59" s="126"/>
      <c r="E59" s="123"/>
      <c r="F59" s="123"/>
      <c r="G59" s="123"/>
      <c r="H59" s="123"/>
      <c r="I59" s="165"/>
      <c r="J59" s="125"/>
      <c r="K59" s="125"/>
    </row>
    <row r="60" spans="1:11" ht="14.25">
      <c r="A60" s="126"/>
      <c r="B60" s="126"/>
      <c r="C60" s="119"/>
      <c r="D60" s="126"/>
      <c r="E60" s="123"/>
      <c r="F60" s="123"/>
      <c r="G60" s="123"/>
      <c r="H60" s="123"/>
      <c r="I60" s="165"/>
      <c r="J60" s="125"/>
      <c r="K60" s="125"/>
    </row>
    <row r="61" spans="1:11" ht="14.25">
      <c r="A61" s="126"/>
      <c r="B61" s="126"/>
      <c r="C61" s="119"/>
      <c r="D61" s="126"/>
      <c r="E61" s="123"/>
      <c r="F61" s="123"/>
      <c r="G61" s="123"/>
      <c r="H61" s="123"/>
      <c r="I61" s="165"/>
      <c r="J61" s="125"/>
      <c r="K61" s="125"/>
    </row>
    <row r="62" spans="1:11" ht="14.25">
      <c r="A62" s="126"/>
      <c r="B62" s="126"/>
      <c r="C62" s="123"/>
      <c r="D62" s="126"/>
      <c r="E62" s="123"/>
      <c r="F62" s="123"/>
      <c r="G62" s="123"/>
      <c r="H62" s="123"/>
      <c r="I62" s="165"/>
      <c r="J62" s="125"/>
      <c r="K62" s="125"/>
    </row>
    <row r="63" spans="1:10" ht="14.25">
      <c r="A63" s="62" t="s">
        <v>2</v>
      </c>
      <c r="B63" s="62"/>
      <c r="I63" s="68"/>
      <c r="J63" s="58">
        <f>SUM(J13:J62)</f>
        <v>2892.27</v>
      </c>
    </row>
    <row r="65" spans="1:10" ht="15" customHeight="1">
      <c r="A65" s="933" t="s">
        <v>12</v>
      </c>
      <c r="B65" s="933"/>
      <c r="C65" s="933"/>
      <c r="D65" s="933"/>
      <c r="E65" s="933"/>
      <c r="F65" s="933"/>
      <c r="G65" s="933"/>
      <c r="H65" s="933"/>
      <c r="I65" s="933"/>
      <c r="J65" s="933"/>
    </row>
  </sheetData>
  <sheetProtection/>
  <mergeCells count="9">
    <mergeCell ref="A10:J10"/>
    <mergeCell ref="A4:J4"/>
    <mergeCell ref="A2:J2"/>
    <mergeCell ref="A6:J6"/>
    <mergeCell ref="A65:J65"/>
    <mergeCell ref="A5:J5"/>
    <mergeCell ref="A7:J7"/>
    <mergeCell ref="A9:J9"/>
    <mergeCell ref="A8:J8"/>
  </mergeCells>
  <printOptions/>
  <pageMargins left="0.511811023622047" right="0.31496062992126" top="0.17" bottom="0" header="0" footer="0"/>
  <pageSetup horizontalDpi="200" verticalDpi="200" orientation="landscape" paperSize="9"/>
</worksheet>
</file>

<file path=xl/worksheets/sheet9.xml><?xml version="1.0" encoding="utf-8"?>
<worksheet xmlns="http://schemas.openxmlformats.org/spreadsheetml/2006/main" xmlns:r="http://schemas.openxmlformats.org/officeDocument/2006/relationships">
  <dimension ref="A2:DJ62"/>
  <sheetViews>
    <sheetView zoomScalePageLayoutView="0" workbookViewId="0" topLeftCell="A22">
      <selection activeCell="J15" sqref="J15"/>
    </sheetView>
  </sheetViews>
  <sheetFormatPr defaultColWidth="8.7109375" defaultRowHeight="15"/>
  <cols>
    <col min="1" max="1" width="34.00390625" style="2" customWidth="1"/>
    <col min="2" max="2" width="19.7109375" style="2" customWidth="1"/>
    <col min="3" max="3" width="14.00390625" style="7" customWidth="1"/>
    <col min="4" max="4" width="10.00390625" style="1" customWidth="1"/>
    <col min="5" max="5" width="12.421875" style="1" customWidth="1"/>
    <col min="6" max="6" width="8.421875" style="1" customWidth="1"/>
    <col min="7" max="7" width="15.7109375" style="1" customWidth="1"/>
    <col min="8" max="8" width="9.140625" style="1" customWidth="1"/>
    <col min="9" max="9" width="12.421875" style="1" customWidth="1"/>
    <col min="10" max="10" width="20.7109375" style="0" customWidth="1"/>
  </cols>
  <sheetData>
    <row r="2" spans="1:114" s="4" customFormat="1" ht="15" customHeight="1">
      <c r="A2" s="934" t="s">
        <v>37</v>
      </c>
      <c r="B2" s="969"/>
      <c r="C2" s="969"/>
      <c r="D2" s="969"/>
      <c r="E2" s="969"/>
      <c r="F2" s="969"/>
      <c r="G2" s="969"/>
      <c r="H2" s="969"/>
      <c r="I2" s="970"/>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977" t="s">
        <v>73</v>
      </c>
      <c r="B4" s="978"/>
      <c r="C4" s="978"/>
      <c r="D4" s="978"/>
      <c r="E4" s="978"/>
      <c r="F4" s="978"/>
      <c r="G4" s="978"/>
      <c r="H4" s="978"/>
      <c r="I4" s="978"/>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4.25">
      <c r="A5" s="938" t="s">
        <v>79</v>
      </c>
      <c r="B5" s="976"/>
      <c r="C5" s="976"/>
      <c r="D5" s="976"/>
      <c r="E5" s="976"/>
      <c r="F5" s="976"/>
      <c r="G5" s="976"/>
      <c r="H5" s="976"/>
      <c r="I5" s="9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938" t="s">
        <v>81</v>
      </c>
      <c r="B6" s="938"/>
      <c r="C6" s="938"/>
      <c r="D6" s="938"/>
      <c r="E6" s="938"/>
      <c r="F6" s="938"/>
      <c r="G6" s="938"/>
      <c r="H6" s="938"/>
      <c r="I6" s="938"/>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4.25">
      <c r="A7" s="979" t="s">
        <v>74</v>
      </c>
      <c r="B7" s="979"/>
      <c r="C7" s="979"/>
      <c r="D7" s="979"/>
      <c r="E7" s="979"/>
      <c r="F7" s="979"/>
      <c r="G7" s="979"/>
      <c r="H7" s="979"/>
      <c r="I7" s="979"/>
      <c r="J7"/>
      <c r="K7" s="7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938" t="s">
        <v>112</v>
      </c>
      <c r="B8" s="980"/>
      <c r="C8" s="980"/>
      <c r="D8" s="980"/>
      <c r="E8" s="980"/>
      <c r="F8" s="980"/>
      <c r="G8" s="980"/>
      <c r="H8" s="980"/>
      <c r="I8" s="980"/>
      <c r="J8"/>
      <c r="K8" s="72"/>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4.2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1" t="s">
        <v>77</v>
      </c>
      <c r="B10" s="53" t="s">
        <v>75</v>
      </c>
      <c r="C10" s="48" t="s">
        <v>25</v>
      </c>
      <c r="D10" s="77" t="s">
        <v>78</v>
      </c>
      <c r="E10" s="46" t="s">
        <v>21</v>
      </c>
      <c r="F10" s="46" t="s">
        <v>16</v>
      </c>
      <c r="G10" s="46" t="s">
        <v>80</v>
      </c>
      <c r="H10" s="51" t="s">
        <v>76</v>
      </c>
      <c r="I10" s="51" t="s">
        <v>7</v>
      </c>
      <c r="J10" s="115" t="s">
        <v>191</v>
      </c>
      <c r="K10" s="7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0" ht="54.75">
      <c r="A11" s="221" t="s">
        <v>307</v>
      </c>
      <c r="B11" s="221" t="s">
        <v>2572</v>
      </c>
      <c r="C11" s="209" t="s">
        <v>309</v>
      </c>
      <c r="D11" s="221" t="s">
        <v>310</v>
      </c>
      <c r="E11" s="209" t="s">
        <v>311</v>
      </c>
      <c r="F11" s="209">
        <v>2019</v>
      </c>
      <c r="G11" s="209" t="s">
        <v>2573</v>
      </c>
      <c r="H11" s="209">
        <v>100</v>
      </c>
      <c r="I11" s="224">
        <v>50</v>
      </c>
      <c r="J11" s="125" t="s">
        <v>289</v>
      </c>
    </row>
    <row r="12" spans="1:10" ht="54.75">
      <c r="A12" s="221" t="s">
        <v>313</v>
      </c>
      <c r="B12" s="221" t="s">
        <v>2572</v>
      </c>
      <c r="C12" s="209" t="s">
        <v>227</v>
      </c>
      <c r="D12" s="221" t="s">
        <v>310</v>
      </c>
      <c r="E12" s="209" t="s">
        <v>316</v>
      </c>
      <c r="F12" s="209">
        <v>2019</v>
      </c>
      <c r="G12" s="209" t="s">
        <v>2573</v>
      </c>
      <c r="H12" s="209">
        <v>100</v>
      </c>
      <c r="I12" s="211">
        <v>100</v>
      </c>
      <c r="J12" s="125" t="s">
        <v>289</v>
      </c>
    </row>
    <row r="13" spans="1:10" ht="54.75">
      <c r="A13" s="221" t="s">
        <v>318</v>
      </c>
      <c r="B13" s="221" t="s">
        <v>2574</v>
      </c>
      <c r="C13" s="209" t="s">
        <v>320</v>
      </c>
      <c r="D13" s="221" t="s">
        <v>310</v>
      </c>
      <c r="E13" s="209" t="s">
        <v>321</v>
      </c>
      <c r="F13" s="209">
        <v>2019</v>
      </c>
      <c r="G13" s="209" t="s">
        <v>2573</v>
      </c>
      <c r="H13" s="209">
        <v>100</v>
      </c>
      <c r="I13" s="211">
        <v>50</v>
      </c>
      <c r="J13" s="125" t="s">
        <v>289</v>
      </c>
    </row>
    <row r="14" spans="1:10" ht="28.5">
      <c r="A14" s="221" t="s">
        <v>2019</v>
      </c>
      <c r="B14" s="221" t="s">
        <v>1984</v>
      </c>
      <c r="C14" s="215" t="s">
        <v>227</v>
      </c>
      <c r="D14" s="724" t="s">
        <v>2020</v>
      </c>
      <c r="E14" s="209" t="s">
        <v>2021</v>
      </c>
      <c r="F14" s="209">
        <v>2019</v>
      </c>
      <c r="G14" s="249" t="s">
        <v>2022</v>
      </c>
      <c r="H14" s="230">
        <v>100</v>
      </c>
      <c r="I14" s="211">
        <v>100</v>
      </c>
      <c r="J14" s="125" t="s">
        <v>1984</v>
      </c>
    </row>
    <row r="15" spans="1:10" ht="54.75">
      <c r="A15" s="221" t="s">
        <v>318</v>
      </c>
      <c r="B15" s="221" t="s">
        <v>1986</v>
      </c>
      <c r="C15" s="209" t="s">
        <v>320</v>
      </c>
      <c r="D15" s="221" t="s">
        <v>310</v>
      </c>
      <c r="E15" s="209" t="s">
        <v>321</v>
      </c>
      <c r="F15" s="209">
        <v>2019</v>
      </c>
      <c r="G15" s="249" t="s">
        <v>2573</v>
      </c>
      <c r="H15" s="209">
        <v>100</v>
      </c>
      <c r="I15" s="224">
        <v>50</v>
      </c>
      <c r="J15" s="125" t="s">
        <v>1984</v>
      </c>
    </row>
    <row r="16" spans="1:10" ht="14.25">
      <c r="A16" s="126"/>
      <c r="B16" s="126"/>
      <c r="C16" s="119"/>
      <c r="D16" s="123"/>
      <c r="E16" s="123"/>
      <c r="F16" s="123"/>
      <c r="G16" s="123"/>
      <c r="H16" s="152"/>
      <c r="I16" s="125"/>
      <c r="J16" s="125"/>
    </row>
    <row r="17" spans="1:10" ht="14.25">
      <c r="A17" s="126"/>
      <c r="B17" s="126"/>
      <c r="C17" s="119"/>
      <c r="D17" s="123"/>
      <c r="E17" s="123"/>
      <c r="F17" s="123"/>
      <c r="G17" s="123"/>
      <c r="H17" s="152"/>
      <c r="I17" s="125"/>
      <c r="J17" s="125"/>
    </row>
    <row r="18" spans="1:10" ht="14.25">
      <c r="A18" s="126"/>
      <c r="B18" s="126"/>
      <c r="C18" s="119"/>
      <c r="D18" s="123"/>
      <c r="E18" s="123"/>
      <c r="F18" s="123"/>
      <c r="G18" s="123"/>
      <c r="H18" s="152"/>
      <c r="I18" s="125"/>
      <c r="J18" s="125"/>
    </row>
    <row r="19" spans="1:10" ht="14.25">
      <c r="A19" s="126"/>
      <c r="B19" s="126"/>
      <c r="C19" s="119"/>
      <c r="D19" s="123"/>
      <c r="E19" s="123"/>
      <c r="F19" s="123"/>
      <c r="G19" s="123"/>
      <c r="H19" s="152"/>
      <c r="I19" s="125"/>
      <c r="J19" s="125"/>
    </row>
    <row r="20" spans="1:10" ht="14.25">
      <c r="A20" s="126"/>
      <c r="B20" s="126"/>
      <c r="C20" s="119"/>
      <c r="D20" s="123"/>
      <c r="E20" s="123"/>
      <c r="F20" s="123"/>
      <c r="G20" s="123"/>
      <c r="H20" s="152"/>
      <c r="I20" s="125"/>
      <c r="J20" s="125"/>
    </row>
    <row r="21" spans="1:10" ht="14.25">
      <c r="A21" s="126"/>
      <c r="B21" s="126"/>
      <c r="C21" s="119"/>
      <c r="D21" s="123"/>
      <c r="E21" s="123"/>
      <c r="F21" s="123"/>
      <c r="G21" s="123"/>
      <c r="H21" s="152"/>
      <c r="I21" s="125"/>
      <c r="J21" s="125"/>
    </row>
    <row r="22" spans="1:10" ht="14.25">
      <c r="A22" s="126"/>
      <c r="B22" s="126"/>
      <c r="C22" s="119"/>
      <c r="D22" s="123"/>
      <c r="E22" s="123"/>
      <c r="F22" s="123"/>
      <c r="G22" s="123"/>
      <c r="H22" s="152"/>
      <c r="I22" s="125"/>
      <c r="J22" s="125"/>
    </row>
    <row r="23" spans="1:10" ht="14.25">
      <c r="A23" s="126"/>
      <c r="B23" s="126"/>
      <c r="C23" s="119"/>
      <c r="D23" s="123"/>
      <c r="E23" s="123"/>
      <c r="F23" s="123"/>
      <c r="G23" s="123"/>
      <c r="H23" s="152"/>
      <c r="I23" s="125"/>
      <c r="J23" s="125"/>
    </row>
    <row r="24" spans="1:10" ht="14.25">
      <c r="A24" s="126"/>
      <c r="B24" s="126"/>
      <c r="C24" s="119"/>
      <c r="D24" s="123"/>
      <c r="E24" s="123"/>
      <c r="F24" s="123"/>
      <c r="G24" s="123"/>
      <c r="H24" s="152"/>
      <c r="I24" s="125"/>
      <c r="J24" s="125"/>
    </row>
    <row r="25" spans="1:10" ht="14.25">
      <c r="A25" s="126"/>
      <c r="B25" s="126"/>
      <c r="C25" s="119"/>
      <c r="D25" s="123"/>
      <c r="E25" s="123"/>
      <c r="F25" s="123"/>
      <c r="G25" s="123"/>
      <c r="H25" s="152"/>
      <c r="I25" s="125"/>
      <c r="J25" s="125"/>
    </row>
    <row r="26" spans="1:10" ht="14.25">
      <c r="A26" s="126"/>
      <c r="B26" s="126"/>
      <c r="C26" s="119"/>
      <c r="D26" s="123"/>
      <c r="E26" s="123"/>
      <c r="F26" s="123"/>
      <c r="G26" s="123"/>
      <c r="H26" s="152"/>
      <c r="I26" s="125"/>
      <c r="J26" s="125"/>
    </row>
    <row r="27" spans="1:10" ht="14.25">
      <c r="A27" s="126"/>
      <c r="B27" s="126"/>
      <c r="C27" s="119"/>
      <c r="D27" s="123"/>
      <c r="E27" s="123"/>
      <c r="F27" s="123"/>
      <c r="G27" s="123"/>
      <c r="H27" s="152"/>
      <c r="I27" s="125"/>
      <c r="J27" s="125"/>
    </row>
    <row r="28" spans="1:10" ht="14.25">
      <c r="A28" s="126"/>
      <c r="B28" s="126"/>
      <c r="C28" s="119"/>
      <c r="D28" s="123"/>
      <c r="E28" s="123"/>
      <c r="F28" s="123"/>
      <c r="G28" s="123"/>
      <c r="H28" s="152"/>
      <c r="I28" s="125"/>
      <c r="J28" s="125"/>
    </row>
    <row r="29" spans="1:10" ht="14.25">
      <c r="A29" s="126"/>
      <c r="B29" s="126"/>
      <c r="C29" s="119"/>
      <c r="D29" s="123"/>
      <c r="E29" s="123"/>
      <c r="F29" s="123"/>
      <c r="G29" s="123"/>
      <c r="H29" s="152"/>
      <c r="I29" s="125"/>
      <c r="J29" s="125"/>
    </row>
    <row r="30" spans="1:10" ht="14.25">
      <c r="A30" s="126"/>
      <c r="B30" s="126"/>
      <c r="C30" s="119"/>
      <c r="D30" s="123"/>
      <c r="E30" s="123"/>
      <c r="F30" s="123"/>
      <c r="G30" s="123"/>
      <c r="H30" s="152"/>
      <c r="I30" s="125"/>
      <c r="J30" s="125"/>
    </row>
    <row r="31" spans="1:10" ht="14.25">
      <c r="A31" s="126"/>
      <c r="B31" s="126"/>
      <c r="C31" s="119"/>
      <c r="D31" s="123"/>
      <c r="E31" s="123"/>
      <c r="F31" s="123"/>
      <c r="G31" s="123"/>
      <c r="H31" s="152"/>
      <c r="I31" s="125"/>
      <c r="J31" s="125"/>
    </row>
    <row r="32" spans="1:10" ht="14.25">
      <c r="A32" s="126"/>
      <c r="B32" s="126"/>
      <c r="C32" s="119"/>
      <c r="D32" s="123"/>
      <c r="E32" s="123"/>
      <c r="F32" s="123"/>
      <c r="G32" s="123"/>
      <c r="H32" s="152"/>
      <c r="I32" s="125"/>
      <c r="J32" s="125"/>
    </row>
    <row r="33" spans="1:10" ht="14.25">
      <c r="A33" s="126"/>
      <c r="B33" s="126"/>
      <c r="C33" s="119"/>
      <c r="D33" s="123"/>
      <c r="E33" s="123"/>
      <c r="F33" s="123"/>
      <c r="G33" s="123"/>
      <c r="H33" s="152"/>
      <c r="I33" s="125"/>
      <c r="J33" s="125"/>
    </row>
    <row r="34" spans="1:10" ht="14.25">
      <c r="A34" s="126"/>
      <c r="B34" s="126"/>
      <c r="C34" s="119"/>
      <c r="D34" s="123"/>
      <c r="E34" s="123"/>
      <c r="F34" s="123"/>
      <c r="G34" s="123"/>
      <c r="H34" s="152"/>
      <c r="I34" s="125"/>
      <c r="J34" s="125"/>
    </row>
    <row r="35" spans="1:10" ht="14.25">
      <c r="A35" s="126"/>
      <c r="B35" s="126"/>
      <c r="C35" s="119"/>
      <c r="D35" s="123"/>
      <c r="E35" s="123"/>
      <c r="F35" s="123"/>
      <c r="G35" s="123"/>
      <c r="H35" s="152"/>
      <c r="I35" s="125"/>
      <c r="J35" s="125"/>
    </row>
    <row r="36" spans="1:10" ht="14.25">
      <c r="A36" s="126"/>
      <c r="B36" s="126"/>
      <c r="C36" s="119"/>
      <c r="D36" s="123"/>
      <c r="E36" s="123"/>
      <c r="F36" s="123"/>
      <c r="G36" s="123"/>
      <c r="H36" s="152"/>
      <c r="I36" s="125"/>
      <c r="J36" s="125"/>
    </row>
    <row r="37" spans="1:10" ht="14.25">
      <c r="A37" s="126"/>
      <c r="B37" s="126"/>
      <c r="C37" s="119"/>
      <c r="D37" s="123"/>
      <c r="E37" s="123"/>
      <c r="F37" s="123"/>
      <c r="G37" s="123"/>
      <c r="H37" s="152"/>
      <c r="I37" s="125"/>
      <c r="J37" s="125"/>
    </row>
    <row r="38" spans="1:10" ht="14.25">
      <c r="A38" s="126"/>
      <c r="B38" s="126"/>
      <c r="C38" s="119"/>
      <c r="D38" s="123"/>
      <c r="E38" s="123"/>
      <c r="F38" s="123"/>
      <c r="G38" s="123"/>
      <c r="H38" s="152"/>
      <c r="I38" s="125"/>
      <c r="J38" s="125"/>
    </row>
    <row r="39" spans="1:10" ht="14.25">
      <c r="A39" s="126"/>
      <c r="B39" s="126"/>
      <c r="C39" s="119"/>
      <c r="D39" s="123"/>
      <c r="E39" s="123"/>
      <c r="F39" s="123"/>
      <c r="G39" s="123"/>
      <c r="H39" s="152"/>
      <c r="I39" s="125"/>
      <c r="J39" s="125"/>
    </row>
    <row r="40" spans="1:10" ht="14.25">
      <c r="A40" s="126"/>
      <c r="B40" s="126"/>
      <c r="C40" s="119"/>
      <c r="D40" s="123"/>
      <c r="E40" s="123"/>
      <c r="F40" s="123"/>
      <c r="G40" s="123"/>
      <c r="H40" s="152"/>
      <c r="I40" s="125"/>
      <c r="J40" s="125"/>
    </row>
    <row r="41" spans="1:10" ht="14.25">
      <c r="A41" s="126"/>
      <c r="B41" s="126"/>
      <c r="C41" s="119"/>
      <c r="D41" s="123"/>
      <c r="E41" s="123"/>
      <c r="F41" s="123"/>
      <c r="G41" s="123"/>
      <c r="H41" s="152"/>
      <c r="I41" s="125"/>
      <c r="J41" s="125"/>
    </row>
    <row r="42" spans="1:10" ht="14.25">
      <c r="A42" s="126"/>
      <c r="B42" s="126"/>
      <c r="C42" s="119"/>
      <c r="D42" s="123"/>
      <c r="E42" s="123"/>
      <c r="F42" s="123"/>
      <c r="G42" s="123"/>
      <c r="H42" s="152"/>
      <c r="I42" s="125"/>
      <c r="J42" s="125"/>
    </row>
    <row r="43" spans="1:10" ht="14.25">
      <c r="A43" s="126"/>
      <c r="B43" s="126"/>
      <c r="C43" s="119"/>
      <c r="D43" s="123"/>
      <c r="E43" s="123"/>
      <c r="F43" s="123"/>
      <c r="G43" s="123"/>
      <c r="H43" s="152"/>
      <c r="I43" s="125"/>
      <c r="J43" s="125"/>
    </row>
    <row r="44" spans="1:10" ht="14.25">
      <c r="A44" s="126"/>
      <c r="B44" s="126"/>
      <c r="C44" s="119"/>
      <c r="D44" s="123"/>
      <c r="E44" s="123"/>
      <c r="F44" s="123"/>
      <c r="G44" s="123"/>
      <c r="H44" s="152"/>
      <c r="I44" s="125"/>
      <c r="J44" s="125"/>
    </row>
    <row r="45" spans="1:10" ht="14.25">
      <c r="A45" s="126"/>
      <c r="B45" s="126"/>
      <c r="C45" s="119"/>
      <c r="D45" s="123"/>
      <c r="E45" s="123"/>
      <c r="F45" s="123"/>
      <c r="G45" s="123"/>
      <c r="H45" s="152"/>
      <c r="I45" s="125"/>
      <c r="J45" s="125"/>
    </row>
    <row r="46" spans="1:10" ht="14.25">
      <c r="A46" s="126"/>
      <c r="B46" s="126"/>
      <c r="C46" s="119"/>
      <c r="D46" s="123"/>
      <c r="E46" s="123"/>
      <c r="F46" s="123"/>
      <c r="G46" s="123"/>
      <c r="H46" s="152"/>
      <c r="I46" s="125"/>
      <c r="J46" s="125"/>
    </row>
    <row r="47" spans="1:10" ht="14.25">
      <c r="A47" s="126"/>
      <c r="B47" s="126"/>
      <c r="C47" s="119"/>
      <c r="D47" s="123"/>
      <c r="E47" s="123"/>
      <c r="F47" s="123"/>
      <c r="G47" s="123"/>
      <c r="H47" s="152"/>
      <c r="I47" s="125"/>
      <c r="J47" s="125"/>
    </row>
    <row r="48" spans="1:10" ht="14.25">
      <c r="A48" s="126"/>
      <c r="B48" s="126"/>
      <c r="C48" s="119"/>
      <c r="D48" s="123"/>
      <c r="E48" s="123"/>
      <c r="F48" s="123"/>
      <c r="G48" s="123"/>
      <c r="H48" s="152"/>
      <c r="I48" s="125"/>
      <c r="J48" s="125"/>
    </row>
    <row r="49" spans="1:10" ht="14.25">
      <c r="A49" s="126"/>
      <c r="B49" s="126"/>
      <c r="C49" s="119"/>
      <c r="D49" s="123"/>
      <c r="E49" s="123"/>
      <c r="F49" s="123"/>
      <c r="G49" s="123"/>
      <c r="H49" s="152"/>
      <c r="I49" s="125"/>
      <c r="J49" s="125"/>
    </row>
    <row r="50" spans="1:10" ht="14.25">
      <c r="A50" s="126"/>
      <c r="B50" s="126"/>
      <c r="C50" s="119"/>
      <c r="D50" s="123"/>
      <c r="E50" s="123"/>
      <c r="F50" s="123"/>
      <c r="G50" s="123"/>
      <c r="H50" s="152"/>
      <c r="I50" s="125"/>
      <c r="J50" s="125"/>
    </row>
    <row r="51" spans="1:10" ht="14.25">
      <c r="A51" s="126"/>
      <c r="B51" s="126"/>
      <c r="C51" s="119"/>
      <c r="D51" s="123"/>
      <c r="E51" s="123"/>
      <c r="F51" s="123"/>
      <c r="G51" s="123"/>
      <c r="H51" s="152"/>
      <c r="I51" s="125"/>
      <c r="J51" s="125"/>
    </row>
    <row r="52" spans="1:10" ht="14.25">
      <c r="A52" s="126"/>
      <c r="B52" s="126"/>
      <c r="C52" s="119"/>
      <c r="D52" s="123"/>
      <c r="E52" s="123"/>
      <c r="F52" s="123"/>
      <c r="G52" s="123"/>
      <c r="H52" s="152"/>
      <c r="I52" s="125"/>
      <c r="J52" s="125"/>
    </row>
    <row r="53" spans="1:10" ht="14.25">
      <c r="A53" s="126"/>
      <c r="B53" s="126"/>
      <c r="C53" s="119"/>
      <c r="D53" s="123"/>
      <c r="E53" s="123"/>
      <c r="F53" s="123"/>
      <c r="G53" s="123"/>
      <c r="H53" s="152"/>
      <c r="I53" s="125"/>
      <c r="J53" s="125"/>
    </row>
    <row r="54" spans="1:10" ht="14.25">
      <c r="A54" s="126"/>
      <c r="B54" s="126"/>
      <c r="C54" s="119"/>
      <c r="D54" s="123"/>
      <c r="E54" s="123"/>
      <c r="F54" s="123"/>
      <c r="G54" s="123"/>
      <c r="H54" s="152"/>
      <c r="I54" s="125"/>
      <c r="J54" s="125"/>
    </row>
    <row r="55" spans="1:10" ht="14.25">
      <c r="A55" s="126"/>
      <c r="B55" s="126"/>
      <c r="C55" s="119"/>
      <c r="D55" s="123"/>
      <c r="E55" s="123"/>
      <c r="F55" s="123"/>
      <c r="G55" s="123"/>
      <c r="H55" s="152"/>
      <c r="I55" s="125"/>
      <c r="J55" s="125"/>
    </row>
    <row r="56" spans="1:10" ht="14.25">
      <c r="A56" s="126"/>
      <c r="B56" s="126"/>
      <c r="C56" s="119"/>
      <c r="D56" s="123"/>
      <c r="E56" s="123"/>
      <c r="F56" s="123"/>
      <c r="G56" s="123"/>
      <c r="H56" s="152"/>
      <c r="I56" s="125"/>
      <c r="J56" s="125"/>
    </row>
    <row r="57" spans="1:10" ht="14.25">
      <c r="A57" s="126"/>
      <c r="B57" s="126"/>
      <c r="C57" s="123"/>
      <c r="D57" s="123"/>
      <c r="E57" s="123"/>
      <c r="F57" s="123"/>
      <c r="G57" s="123"/>
      <c r="H57" s="166"/>
      <c r="I57" s="125"/>
      <c r="J57" s="125"/>
    </row>
    <row r="58" spans="1:10" ht="14.25">
      <c r="A58" s="126"/>
      <c r="B58" s="126"/>
      <c r="C58" s="123"/>
      <c r="D58" s="123"/>
      <c r="E58" s="123"/>
      <c r="F58" s="123"/>
      <c r="G58" s="123"/>
      <c r="H58" s="166"/>
      <c r="I58" s="125"/>
      <c r="J58" s="125"/>
    </row>
    <row r="59" spans="1:10" ht="14.25">
      <c r="A59" s="126"/>
      <c r="B59" s="126"/>
      <c r="C59" s="123"/>
      <c r="D59" s="123"/>
      <c r="E59" s="123"/>
      <c r="F59" s="123"/>
      <c r="G59" s="123"/>
      <c r="H59" s="166"/>
      <c r="I59" s="125"/>
      <c r="J59" s="125"/>
    </row>
    <row r="60" spans="1:9" ht="14.25">
      <c r="A60" s="62" t="s">
        <v>2</v>
      </c>
      <c r="B60" s="62"/>
      <c r="H60" s="3"/>
      <c r="I60" s="58">
        <f>SUM(I11:I59)</f>
        <v>350</v>
      </c>
    </row>
    <row r="62" spans="1:9" ht="14.25">
      <c r="A62" s="933" t="s">
        <v>12</v>
      </c>
      <c r="B62" s="933"/>
      <c r="C62" s="933"/>
      <c r="D62" s="933"/>
      <c r="E62" s="933"/>
      <c r="F62" s="933"/>
      <c r="G62" s="933"/>
      <c r="H62" s="933"/>
      <c r="I62" s="933"/>
    </row>
  </sheetData>
  <sheetProtection/>
  <mergeCells count="7">
    <mergeCell ref="A2:I2"/>
    <mergeCell ref="A6:I6"/>
    <mergeCell ref="A62:I62"/>
    <mergeCell ref="A5:I5"/>
    <mergeCell ref="A4:I4"/>
    <mergeCell ref="A7:I7"/>
    <mergeCell ref="A8:I8"/>
  </mergeCells>
  <hyperlinks>
    <hyperlink ref="G11" r:id="rId1" display="link"/>
    <hyperlink ref="G12" r:id="rId2" display="link"/>
    <hyperlink ref="G13" r:id="rId3" display="link"/>
    <hyperlink ref="G15" r:id="rId4" display="link"/>
    <hyperlink ref="G14" r:id="rId5" display="http://muzeulastra.ro/editura/"/>
  </hyperlinks>
  <printOptions/>
  <pageMargins left="0.511811023622047" right="0.31496062992126" top="0" bottom="0" header="0" footer="0"/>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Mihaela Herciu</cp:lastModifiedBy>
  <cp:lastPrinted>2020-03-27T13:24:32Z</cp:lastPrinted>
  <dcterms:created xsi:type="dcterms:W3CDTF">2009-01-26T16:08:31Z</dcterms:created>
  <dcterms:modified xsi:type="dcterms:W3CDTF">2020-06-25T22:50:32Z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