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6" yWindow="32766" windowWidth="13500" windowHeight="7860" tabRatio="901" activeTab="0"/>
  </bookViews>
  <sheets>
    <sheet name="Centralizator facultate" sheetId="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 17." sheetId="18" r:id="rId18"/>
    <sheet name="I. 18" sheetId="19" r:id="rId19"/>
    <sheet name="I.19" sheetId="20" r:id="rId20"/>
    <sheet name="I.20" sheetId="21" r:id="rId21"/>
  </sheets>
  <externalReferences>
    <externalReference r:id="rId24"/>
  </externalReferences>
  <definedNames>
    <definedName name="_xlnm._FilterDatabase" localSheetId="17" hidden="1">'I. 17.'!$A$8:$K$17</definedName>
    <definedName name="_xlnm._FilterDatabase" localSheetId="18" hidden="1">'I. 18'!$A$10:$K$14</definedName>
    <definedName name="_xlnm._FilterDatabase" localSheetId="1" hidden="1">'I.1'!$A$10:$Q$26</definedName>
    <definedName name="_xlnm._FilterDatabase" localSheetId="13" hidden="1">'I.13'!$A$10:$I$150</definedName>
    <definedName name="_xlnm._FilterDatabase" localSheetId="14" hidden="1">'I.14'!$A$9:$H$38</definedName>
    <definedName name="_xlnm._FilterDatabase" localSheetId="15" hidden="1">'I.15'!$A$9:$H$81</definedName>
    <definedName name="_xlnm._FilterDatabase" localSheetId="16" hidden="1">'I.16'!$A$8:$J$35</definedName>
    <definedName name="_xlnm._FilterDatabase" localSheetId="19" hidden="1">'I.19'!$A$6:$L$17</definedName>
    <definedName name="_xlnm._FilterDatabase" localSheetId="2" hidden="1">'I.2'!$A$10:$Q$25</definedName>
    <definedName name="_xlnm._FilterDatabase" localSheetId="20" hidden="1">'I.20'!$A$7:$I$78</definedName>
    <definedName name="_xlnm._FilterDatabase" localSheetId="3" hidden="1">'I.3'!$A$10:$O$32</definedName>
    <definedName name="_xlnm._FilterDatabase" localSheetId="6" hidden="1">'I.6'!$A$11:$K$18</definedName>
    <definedName name="_xlnm._FilterDatabase" localSheetId="7" hidden="1">'I.7'!$A$12:$K$19</definedName>
    <definedName name="_xlnm._FilterDatabase" localSheetId="9" hidden="1">'I.9'!$A$8:$I$422</definedName>
    <definedName name="_xlnm.Print_Area" localSheetId="12">'I.12'!$A$2:$H$63</definedName>
    <definedName name="_xlnm.Print_Area" localSheetId="5">'I.5'!$A$1:$M$51</definedName>
  </definedNames>
  <calcPr fullCalcOnLoad="1"/>
</workbook>
</file>

<file path=xl/sharedStrings.xml><?xml version="1.0" encoding="utf-8"?>
<sst xmlns="http://schemas.openxmlformats.org/spreadsheetml/2006/main" count="7066" uniqueCount="2545">
  <si>
    <r>
      <rPr>
        <b/>
        <sz val="10"/>
        <rFont val="Arial Narrow"/>
        <family val="2"/>
      </rPr>
      <t>Nu se acceptă</t>
    </r>
    <r>
      <rPr>
        <sz val="10"/>
        <rFont val="Arial Narrow"/>
        <family val="2"/>
      </rPr>
      <t xml:space="preserve"> ȋn această categorie suport de curs, ȋndrumar de laborator sau alte cărți cu caracter didactic; nu se acceptă ȋn această categorie volumele de conferință (Proceedings).</t>
    </r>
  </si>
  <si>
    <t>Cărţile / capitolele de carte raportate la acest indicator nu pot fi raportate şi pe SIEPAS – componenta didactică</t>
  </si>
  <si>
    <t xml:space="preserve">I8 - Editor volum ştiinţific 
(carte, volum conferinţă, îngrijitor colecţie ...) 
</t>
  </si>
  <si>
    <t xml:space="preserve">I9 - Citări </t>
  </si>
  <si>
    <r>
      <rPr>
        <b/>
        <sz val="10"/>
        <rFont val="Arial Narrow"/>
        <family val="2"/>
      </rPr>
      <t>Auto-citările</t>
    </r>
    <r>
      <rPr>
        <sz val="10"/>
        <rFont val="Arial Narrow"/>
        <family val="2"/>
      </rPr>
      <t xml:space="preserve"> (citări în articole ale oricăruia dintre autori) </t>
    </r>
    <r>
      <rPr>
        <b/>
        <sz val="10"/>
        <rFont val="Arial Narrow"/>
        <family val="2"/>
      </rPr>
      <t>se exclud</t>
    </r>
    <r>
      <rPr>
        <sz val="10"/>
        <rFont val="Arial Narrow"/>
        <family val="2"/>
      </rPr>
      <t>.</t>
    </r>
  </si>
  <si>
    <r>
      <rPr>
        <b/>
        <sz val="10"/>
        <rFont val="Arial Narrow"/>
        <family val="2"/>
      </rPr>
      <t>Citarile în teze de doctorat / lucrări de disertaţie / lucrări de licenţă</t>
    </r>
    <r>
      <rPr>
        <sz val="10"/>
        <rFont val="Arial Narrow"/>
        <family val="2"/>
      </rPr>
      <t xml:space="preserve"> susţinute în România</t>
    </r>
    <r>
      <rPr>
        <b/>
        <sz val="10"/>
        <rFont val="Arial Narrow"/>
        <family val="2"/>
      </rPr>
      <t xml:space="preserve"> se exclud</t>
    </r>
    <r>
      <rPr>
        <sz val="10"/>
        <rFont val="Arial Narrow"/>
        <family val="2"/>
      </rPr>
      <t>.</t>
    </r>
  </si>
  <si>
    <t>I10 - Brevete OSIM/ internaţionale/ triadice</t>
  </si>
  <si>
    <t>Se va anexa documentul doveditor (înregistrarea în buletinul oficial aferent) şi înregistrarea la Serviciul CDI-PI; respectiv dovada indexării ȋn TR.</t>
  </si>
  <si>
    <t>I11 - Modele de utilitate (micul brevet)</t>
  </si>
  <si>
    <t>Se va anexa documentul doveditor pentru modelul de utilitate (înregistrarea în buletinul oficial aferent) şi înregistrarea la Serviciul CDI-PI.</t>
  </si>
  <si>
    <t>Se va verifica existenţa siglei ULBS pe materialele promoţionale ale evenimentului respectiv.</t>
  </si>
  <si>
    <t>Se va anexa documentul doveditor evenimentului (site / pagina Facebook, afiş, promovare în mass media, cronică de spectacol, link www etc.).</t>
  </si>
  <si>
    <t>Expozitiile trebuie să facă dovada existenţei unei pagini web, a unui catalog şi a unor documente care să ateste abordarea lor din perspectivă critică.</t>
  </si>
  <si>
    <t>Se va anexa documentul doveditor evenimentului (site / pagina Facebook, afiş, promovare în mass media etc.).</t>
  </si>
  <si>
    <t>I14 - Membru în comitetul editorial al unei reviste ştiinţifice indexate BDI</t>
  </si>
  <si>
    <t>În cazul în care activitatea editorului implică muncă de recenzare / calitatea de membru în comitetul ştiinţific, raportarea se face doar la indicatorul I15.</t>
  </si>
  <si>
    <t>În lista comitetului editorial se precizează afilierea la ULBS a declarantului.</t>
  </si>
  <si>
    <t>Calitatea de referent ştiinţific se dovedeşte prin raportul de recenzare (corespondenţa de recenzare).</t>
  </si>
  <si>
    <t>Numele și prenumele autorilor (afilierea)</t>
  </si>
  <si>
    <t>Punctaj de referință*</t>
  </si>
  <si>
    <t>Articolul trebuie să conţină menţiunea afilierii la ULBS a declarantului.</t>
  </si>
  <si>
    <r>
      <t>Se consideră doar articole care au încadrarea “document type”: “</t>
    </r>
    <r>
      <rPr>
        <b/>
        <sz val="10"/>
        <rFont val="Arial Narrow"/>
        <family val="2"/>
      </rPr>
      <t>article</t>
    </r>
    <r>
      <rPr>
        <sz val="10"/>
        <rFont val="Arial Narrow"/>
        <family val="2"/>
      </rPr>
      <t>” sau “</t>
    </r>
    <r>
      <rPr>
        <b/>
        <sz val="10"/>
        <rFont val="Arial Narrow"/>
        <family val="2"/>
      </rPr>
      <t>review</t>
    </r>
    <r>
      <rPr>
        <sz val="10"/>
        <rFont val="Arial Narrow"/>
        <family val="2"/>
      </rPr>
      <t xml:space="preserve">” </t>
    </r>
  </si>
  <si>
    <t>ISSN-ul revistei</t>
  </si>
  <si>
    <t>Volum</t>
  </si>
  <si>
    <t>Număr</t>
  </si>
  <si>
    <t>Cod departament</t>
  </si>
  <si>
    <t>Listele de referință UEFISCDI sunt cele din anul anterior raportării și sunt disponibile pe site-ul https://uefiscdi.ro/scientometrie-reviste.
În cazul în care o revistă este încadrată în mai multe subdomenii, se ia în calcul încadrarea cea mai favorabilă.</t>
  </si>
  <si>
    <t>Pentru anul raportării, dacă volumul conferinţei nu a fost încă indexat, pot fi raportate lucrări doar dacă se face dovada indexării volumelor anterioare ale conferinţei.</t>
  </si>
  <si>
    <t>Tipul articolulului (articol, abstract, book review, letter, etc.)</t>
  </si>
  <si>
    <t>Titlul conferinței / Titlul volumului / Titlul revistei</t>
  </si>
  <si>
    <t>ISSN / ISBN</t>
  </si>
  <si>
    <r>
      <t xml:space="preserve">* </t>
    </r>
    <r>
      <rPr>
        <b/>
        <sz val="10"/>
        <rFont val="Arial Narrow"/>
        <family val="2"/>
      </rPr>
      <t xml:space="preserve">Punctaje de referință:                                                                                                                                                                                                                                                                                                             </t>
    </r>
    <r>
      <rPr>
        <sz val="10"/>
        <rFont val="Arial Narrow"/>
        <family val="2"/>
      </rPr>
      <t xml:space="preserve">• Articol = 200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</si>
  <si>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rPr>
      <t xml:space="preserve">Punctaje de referință:                                                                                                                                                                                                                                                                                                             </t>
    </r>
    <r>
      <rPr>
        <sz val="10"/>
        <rFont val="Arial Narrow"/>
        <family val="2"/>
      </rPr>
      <t xml:space="preserve">• Articol = 70 de puncte
• Recenzie = 25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</si>
  <si>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Link către articol</t>
  </si>
  <si>
    <t>Lista editurilor internationale de prestigiu se regaseste pe site-ul Serviciului CDI-PI: http://cercetare.ulbsibiu.ro/siepas.html. O editură este considerată internaţională dacă ISBN-ul este din străinătate şi cartea este publicată într-o limbă de circulaţie internaţională. Editurile din Republica Moldova sunt considerate edituri naţionale, indiferent de limba în care sunt publicate cărţile.</t>
  </si>
  <si>
    <r>
      <rPr>
        <b/>
        <sz val="10"/>
        <color indexed="8"/>
        <rFont val="Arial Narrow"/>
        <family val="2"/>
      </rPr>
      <t>* Punctaje de referință:</t>
    </r>
    <r>
      <rPr>
        <sz val="10"/>
        <color indexed="8"/>
        <rFont val="Arial Narrow"/>
        <family val="2"/>
      </rPr>
      <t xml:space="preserve">
• 10 puncte / pagină, pentru carte nouă publicată în edituri internaţionale de prestigiu (lista este disponibilă pe site-ul CDI-PI) 
• 3,5 puncte / pagină, pentru cărţi noi publicate la alte edituri internaţionale
• 2,5 puncte per pagina re-editări 
• 1,5 puncte per pagină traducere, pentru domeniul Filologie şi Teologie
• 0,5 puncte / pagină, pentru traducere de text dramatic și carte științifică de autor pentru domeniul Artele spectacolului
</t>
    </r>
  </si>
  <si>
    <r>
      <rPr>
        <b/>
        <sz val="10"/>
        <color indexed="8"/>
        <rFont val="Arial Narrow"/>
        <family val="2"/>
      </rPr>
      <t>Plafoane maxime anuale</t>
    </r>
    <r>
      <rPr>
        <sz val="10"/>
        <color indexed="8"/>
        <rFont val="Arial Narrow"/>
        <family val="2"/>
      </rPr>
      <t xml:space="preserve">, pentru publicarea în </t>
    </r>
    <r>
      <rPr>
        <b/>
        <sz val="10"/>
        <color indexed="8"/>
        <rFont val="Arial Narrow"/>
        <family val="2"/>
      </rPr>
      <t>edituri internaţionale de prestigiu</t>
    </r>
    <r>
      <rPr>
        <sz val="10"/>
        <color indexed="8"/>
        <rFont val="Arial Narrow"/>
        <family val="2"/>
      </rPr>
      <t xml:space="preserve">:
• 1500 puncte / declarant, indiferent de numărul de cărţi declarate 
</t>
    </r>
    <r>
      <rPr>
        <b/>
        <sz val="10"/>
        <color indexed="8"/>
        <rFont val="Arial Narrow"/>
        <family val="2"/>
      </rPr>
      <t xml:space="preserve">Plafoane maxime anual, </t>
    </r>
    <r>
      <rPr>
        <b/>
        <u val="single"/>
        <sz val="10"/>
        <color indexed="8"/>
        <rFont val="Arial Narrow"/>
        <family val="2"/>
      </rPr>
      <t>cerinţe</t>
    </r>
    <r>
      <rPr>
        <b/>
        <sz val="10"/>
        <color indexed="8"/>
        <rFont val="Arial Narrow"/>
        <family val="2"/>
      </rPr>
      <t xml:space="preserve"> </t>
    </r>
    <r>
      <rPr>
        <b/>
        <u val="single"/>
        <sz val="10"/>
        <color indexed="8"/>
        <rFont val="Arial Narrow"/>
        <family val="2"/>
      </rPr>
      <t>cumulative</t>
    </r>
    <r>
      <rPr>
        <b/>
        <sz val="10"/>
        <color indexed="8"/>
        <rFont val="Arial Narrow"/>
        <family val="2"/>
      </rPr>
      <t xml:space="preserve"> </t>
    </r>
    <r>
      <rPr>
        <sz val="10"/>
        <color indexed="8"/>
        <rFont val="Arial Narrow"/>
        <family val="2"/>
      </rPr>
      <t>pentru publicarea în</t>
    </r>
    <r>
      <rPr>
        <b/>
        <sz val="10"/>
        <color indexed="8"/>
        <rFont val="Arial Narrow"/>
        <family val="2"/>
      </rPr>
      <t xml:space="preserve"> edituri internaţionale</t>
    </r>
    <r>
      <rPr>
        <sz val="10"/>
        <color indexed="8"/>
        <rFont val="Arial Narrow"/>
        <family val="2"/>
      </rPr>
      <t>:
• 1500 puncte / declarant, indiferent de numărul de cărţi declarate 
• 1500 puncte / carte, indiferent de numărul de declaranţi</t>
    </r>
  </si>
  <si>
    <r>
      <t xml:space="preserve">În această categorie intră automat şi cărţile / capitolele de cărţi indexate în TR şi respectiv Scopus. </t>
    </r>
    <r>
      <rPr>
        <b/>
        <sz val="10"/>
        <rFont val="Arial Narrow"/>
        <family val="2"/>
      </rPr>
      <t>Nu se acceptă</t>
    </r>
    <r>
      <rPr>
        <sz val="10"/>
        <rFont val="Arial Narrow"/>
        <family val="2"/>
      </rPr>
      <t xml:space="preserve"> ȋn această categorie volumele de conferință (Proceedings).</t>
    </r>
  </si>
  <si>
    <t>Punctajul se alocă numai pentru capitolele care precizează contribuţia declarantului, împărţindu-se la numărul co-autorilor din ţară. Pentru co-autorii din străinătate se menţionează în paranteză instituţia. 
În cazul în care contribuţia individuală nu poate fi identificată, se împarte punctajul total rezultat pentru carte / capitol, la numărul autorilor din ţară. Pentru autorii din străinătate se menţionează în paranteză instituţia</t>
  </si>
  <si>
    <t>Editura 
(se precizează în paranteză dacă este vorba de editură de prestigiu)</t>
  </si>
  <si>
    <r>
      <rPr>
        <b/>
        <sz val="10"/>
        <rFont val="Arial Narrow"/>
        <family val="2"/>
      </rPr>
      <t>Nu se acceptă</t>
    </r>
    <r>
      <rPr>
        <sz val="10"/>
        <rFont val="Arial Narrow"/>
        <family val="2"/>
      </rPr>
      <t xml:space="preserve"> reeditări mai devreme de 3 ani</t>
    </r>
  </si>
  <si>
    <r>
      <rPr>
        <b/>
        <sz val="10"/>
        <rFont val="Arial Narrow"/>
        <family val="2"/>
      </rPr>
      <t>* Punctaje de referință:</t>
    </r>
    <r>
      <rPr>
        <sz val="10"/>
        <rFont val="Arial Narrow"/>
        <family val="2"/>
      </rPr>
      <t xml:space="preserve">
• 2 puncte / pagină, pentru cărţi noi
• 0,5 puncte / pagină, pentru reeditări 
• 0,3 puncte / pagina pentru traduceri, pentru domeniul Filologie şi Teologie
• 0,5 puncte / pagină, pentru traducere de text dramatic și carte științifică de autor pentru domeniul Artele spectacolului
</t>
    </r>
  </si>
  <si>
    <r>
      <rPr>
        <b/>
        <sz val="10"/>
        <rFont val="Arial Narrow"/>
        <family val="2"/>
      </rPr>
      <t>Plafoane maxime anual</t>
    </r>
    <r>
      <rPr>
        <sz val="10"/>
        <rFont val="Arial Narrow"/>
        <family val="2"/>
      </rPr>
      <t>, cerinţe cumulative:
• 300 puncte / declarant, indiferent de numărul de cărţi declarate și
• 400 puncte / carte, indiferent de numărul de declaranţi.</t>
    </r>
  </si>
  <si>
    <t>Decizia privind caracterul ştiinţific al publicaţiei se ia la nivel de departament.</t>
  </si>
  <si>
    <t>Nu se ia în calcul calitatea de editor revistă / volum revistă care se raportează la I14.</t>
  </si>
  <si>
    <t>Numele și prenumele editorilor din țară</t>
  </si>
  <si>
    <t>Punctaj total de referință*</t>
  </si>
  <si>
    <t>Titlul volumului științific / 
Titlul volumului conferinței</t>
  </si>
  <si>
    <t>Editura / Conferința</t>
  </si>
  <si>
    <r>
      <t xml:space="preserve">Un </t>
    </r>
    <r>
      <rPr>
        <b/>
        <sz val="10"/>
        <rFont val="Arial Narrow"/>
        <family val="2"/>
      </rPr>
      <t xml:space="preserve">volum / o carte este considerată internaţională / naţională </t>
    </r>
    <r>
      <rPr>
        <sz val="10"/>
        <rFont val="Arial Narrow"/>
        <family val="2"/>
      </rPr>
      <t>dacă ISBN-ul este din străinătate, ȋntr-o limbă de circulație internațională, respectiv din ţară.</t>
    </r>
  </si>
  <si>
    <t>Link editură / link conferință</t>
  </si>
  <si>
    <r>
      <rPr>
        <b/>
        <sz val="10"/>
        <rFont val="Arial Narrow"/>
        <family val="2"/>
      </rPr>
      <t>Conferința este internațională</t>
    </r>
    <r>
      <rPr>
        <sz val="10"/>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
Conferinţa care nu îndeplineşte criteriile minimale pentru a fi încadrată astfel are statutul de conferinţă naţională.
</t>
    </r>
    <r>
      <rPr>
        <b/>
        <sz val="10"/>
        <rFont val="Arial Narrow"/>
        <family val="2"/>
      </rPr>
      <t>Criterii pentru conferinţa naţională</t>
    </r>
    <r>
      <rPr>
        <sz val="10"/>
        <rFont val="Arial Narrow"/>
        <family val="2"/>
      </rPr>
      <t xml:space="preserve">, cel puţin: pagina web; program ştiinţific; comitet stiintific; volum al conferintei. Nu se iau în calcul volumele manifestărilor ştiinţifice studenţeşti, care se raportează la componenta didactică a SIEPAS. </t>
    </r>
  </si>
  <si>
    <r>
      <rPr>
        <b/>
        <sz val="10"/>
        <rFont val="Arial Narrow"/>
        <family val="2"/>
      </rPr>
      <t>* Punctaje de referință:</t>
    </r>
    <r>
      <rPr>
        <sz val="10"/>
        <rFont val="Arial Narrow"/>
        <family val="2"/>
      </rPr>
      <t xml:space="preserve">
• Citare în WoS TR şi SCOPUS = 50 puncte.
• Citare în alte baze date, sau în cărţi = 15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</si>
  <si>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Lucrarea citată (titlu)</t>
  </si>
  <si>
    <t>Link către publicația în care este citată lucrarea</t>
  </si>
  <si>
    <t>Numele și prenumele autorilor lucrării citate (se menționează în paranteză afilierea)</t>
  </si>
  <si>
    <t>Publicația în care este citată lucrarea (autori, titlu, revistă ...)</t>
  </si>
  <si>
    <t>Baza de date în care este citată lucrarea (WoS / SCOPUS / altă bază de date sau carte)</t>
  </si>
  <si>
    <t xml:space="preserve">Numele și prenumele </t>
  </si>
  <si>
    <t>Titlu eveniment</t>
  </si>
  <si>
    <t>Răulea Cristina</t>
  </si>
  <si>
    <t>Tipul evenimentului</t>
  </si>
  <si>
    <t>Link-ul către site-ul evenimentului/ catolog/ pagină de FB etc.</t>
  </si>
  <si>
    <t>I17 - Proiecte derulate cu terţii în evidenţa financiară a ULBS</t>
  </si>
  <si>
    <t xml:space="preserve">I18 - Aplicaţii la competiţii de cercetare </t>
  </si>
  <si>
    <t>I19 - Articol ştiințific în revistă neindexată BDI</t>
  </si>
  <si>
    <t>I20 - Lucrări / experimente / demonstraţii / inovaţii prezentate sau publicate în volumul unor manifestări ştiinţifice</t>
  </si>
  <si>
    <t xml:space="preserve">Denumirea conferinței </t>
  </si>
  <si>
    <r>
      <rPr>
        <b/>
        <sz val="10"/>
        <rFont val="Arial Narrow"/>
        <family val="2"/>
      </rPr>
      <t>* Punctaje de referință:</t>
    </r>
    <r>
      <rPr>
        <sz val="10"/>
        <rFont val="Arial Narrow"/>
        <family val="2"/>
      </rPr>
      <t xml:space="preserve">
• Brevet OSIM = 1000 puncte
• Brevet internaţional = 2000 puncte 
• Brevet triadic = 3000 puncte
• Cerere de brevet indexată în TR = 100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</si>
  <si>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brevetului/ Numărul brevetului</t>
  </si>
  <si>
    <t>Numele și prenumele inventatorilor (se menționează în paranteză afilierea)</t>
  </si>
  <si>
    <t>Data înregistrării în buletinul oficial / Data indexarii cererii de brevet in TR</t>
  </si>
  <si>
    <t>Titlul modelului de utilitate / Numărul modelului de utilitate</t>
  </si>
  <si>
    <t xml:space="preserve">Data înregistrării în buletinul oficial </t>
  </si>
  <si>
    <t>Curtean-Bănăduc Angela, Ioana-Cristina Cismaș, Doru Bănăduc, ULBS</t>
  </si>
  <si>
    <t>Diversion of fishing pressure on the economically important species Barbus barbus (Linnaeus, 1758) to protect the community interest congeneric Barbus meridionalis Risso, 1826, based on a decision-support management system</t>
  </si>
  <si>
    <t>Cismaş Cristina, Bănăduc Doru, Curtean-Bănăduc Angela</t>
  </si>
  <si>
    <t>ISSN-L 1841 – 7051, ISSN 2344 – 3219</t>
  </si>
  <si>
    <t>63-74</t>
  </si>
  <si>
    <t>Gobio genus species integrated management system – Târnava rivers study case (Transylvania, Romania)</t>
  </si>
  <si>
    <t>Curtean-Bănăduc Angela, Cismaş Ioana-Cristina, Bănăduc Doru</t>
  </si>
  <si>
    <t>http://stiinte.ulbsibiu.ro/trser/trser21/83-96.pdf</t>
  </si>
  <si>
    <t>10.2478/trser-2019-0007</t>
  </si>
  <si>
    <t>83-96</t>
  </si>
  <si>
    <t>Management elements for two Alburninae species, Alburnus alburnus (Linnaeus, 1758) and Alburnoides bipunctatus (Bloch, 1782) based on a decision-support system study case</t>
  </si>
  <si>
    <t>http://stiinte.ulbsibiu.ro/trser/trser21/_81-92.pdf</t>
  </si>
  <si>
    <t>10.2478/trser-2019-00014</t>
  </si>
  <si>
    <t>81-92</t>
  </si>
  <si>
    <t>Canțer Maria, Brumar Cristina I. (ULBS)</t>
  </si>
  <si>
    <t>Transdisciplinary niches fostering Lifelong Learning, Procedia-Social and Behavioral Sciences - Elsevier, Vol. 28, 2011</t>
  </si>
  <si>
    <t>Journal of Cleaner Production, Elsevier, Volume 175, 20 February 2018, Pages 29-37, GemmaTejedor, Jordi Segalàs, Martí Rosas-Casals, Transdisciplinarity in higher education for sustainability: How discourses are approached in engineering education</t>
  </si>
  <si>
    <t>https://www.sciencedirect.com/science/article/pii/S0959652617327452</t>
  </si>
  <si>
    <t>Transdisciplinary niches fostering Lifelong Learning, Procedia-Social and Behavioral Sciences - Elsevier, Vol. 28, 2012</t>
  </si>
  <si>
    <t xml:space="preserve"> Journal
Theory Into Practice
Volume 57, 2018 - Issue 3, Xabier San Isidro (2018) Innovations and Challenges in CLIL Implementation in Europe, Theory Into Practice, 57:3, 185-195, DOI: 10.1080/00405841.2018.1484038 </t>
  </si>
  <si>
    <t>https://www.tandfonline.com/doi/abs/10.1080/00405841.2018.1484038</t>
  </si>
  <si>
    <t>Cismaș Ioana-Cristina</t>
  </si>
  <si>
    <t>The 42nd International Association for Danube Research Conference</t>
  </si>
  <si>
    <t>Internațională</t>
  </si>
  <si>
    <t>http://conferences.ulbsibiu.ro/conf.iad/2018/committee.php</t>
  </si>
  <si>
    <t>02-06 iulie 2018</t>
  </si>
  <si>
    <t>International Conference on Applied Informatics
Imagination, Creativity, Design, Development</t>
  </si>
  <si>
    <t>http://sites.conferences.ulbsibiu.ro/icdd/2018/org_committees.php</t>
  </si>
  <si>
    <t>17-19 mai 2018</t>
  </si>
  <si>
    <r>
      <rPr>
        <b/>
        <sz val="10"/>
        <rFont val="Arial Narrow"/>
        <family val="2"/>
      </rPr>
      <t>* Punctaje de referință:</t>
    </r>
    <r>
      <rPr>
        <sz val="10"/>
        <rFont val="Arial Narrow"/>
        <family val="2"/>
      </rPr>
      <t xml:space="preserve">
• Model de utilitate = 300 puncte
Plafon anual: maxim 600 puncte / declarant.
Punctajul se împarte la numărul de autori cu afiliere la instituţiile de învăţământ şi cercetare din România, inclusiv la doctoranzi / studenţi; pentru autorii din străinătate sau autorii din mediul de afaceri, se menţionează în paranteză instituţia.</t>
    </r>
  </si>
  <si>
    <t>Branga Adrian Nicolae</t>
  </si>
  <si>
    <t>Conf</t>
  </si>
  <si>
    <t>Bucur Amelia</t>
  </si>
  <si>
    <t>Constantinescu Eugen</t>
  </si>
  <si>
    <t>Dicu Petrică</t>
  </si>
  <si>
    <t>Hunyadi Daniel</t>
  </si>
  <si>
    <t>On a subclass of n-uniformly close to convex functions</t>
  </si>
  <si>
    <t>Updated  distribution  of  the  velvety  tree  ant  Liometopum  microcephalum (Panzer, 1798) (Hymenoptera: Formicidae) in Romania</t>
  </si>
  <si>
    <t>XIII</t>
  </si>
  <si>
    <t>2285-9470</t>
  </si>
  <si>
    <t>449-452</t>
  </si>
  <si>
    <t>Sibel Yalcın, Saqib Hussain, Shahid Khan, Coefficient Inequalities for Some Subclasses of Analytic Functions
Associated with Conic Domains Involving q-calculus, Theory and Applications of Mathematics and Computer Science 8 (1) (2018) 6 – 23</t>
  </si>
  <si>
    <t xml:space="preserve">https://www.uav.ro/applications/se/journal/index.php/tamcs </t>
  </si>
  <si>
    <t>EBSCOhost, zbMath, Mathematical Reviews, Research Databases</t>
  </si>
  <si>
    <t>G. Murugusundaramoorthy (School of Advanced Sciences, VIT University, India), K. Uma (School of Advanced Sciences, VIT University, India), and M. Acu</t>
  </si>
  <si>
    <t>Harmonic functions prestarlike in the unit disk</t>
  </si>
  <si>
    <t>ABIODUN TINUOYE OLADIPO, HARMONIC FUNCTION PRESTARLIKE ASSOCIATED WITH
GENERALIZED BESSEL FUNCTIONS, Analele Universitatii Oradea, Fasc. Matematica, Tom XXV (2018), Issue No. 1, 51-58</t>
  </si>
  <si>
    <t xml:space="preserve">http://arhiva-stiinte.uoradea.ro/en/auofm.htm </t>
  </si>
  <si>
    <t>EBSCOhost, zbMath, Mathematical Reviews</t>
  </si>
  <si>
    <t>Sevtap Sumer Eker (Dicle University, Turcia), Bilal Seker (Batman University, Turcia) , Mugur Acu</t>
  </si>
  <si>
    <t>Coefficient bounds for some families of starlike and convex functions of complex order</t>
  </si>
  <si>
    <t xml:space="preserve">Tariq Al-Hawary, B. A. Frasin, Feras Yousef, Coefficients estimates for certain classes of analytic functions, Afrika Matematika (2018) 29:1265–1271
of complex order, </t>
  </si>
  <si>
    <t xml:space="preserve">https://link.springer.com/journal/13370 </t>
  </si>
  <si>
    <t>WoS (http://mjl.clarivate.com/cgi-bin/jrnlst/jlresults.cgi?PC=MASTER&amp;Word=*Afrika%20Matematika )</t>
  </si>
  <si>
    <t>Acu Mugur Alexandru</t>
  </si>
  <si>
    <t>International Journal of Nonlinear Analysis and Applications </t>
  </si>
  <si>
    <t>Scopus    ( http://ijnaa.semnan.ac.ir/journal/indexing  )</t>
  </si>
  <si>
    <t xml:space="preserve">http://ijnaa.semnan.ac.ir/journal/editorial.board </t>
  </si>
  <si>
    <r>
      <t>Iranian Journal of Science and Technology Transactions A: Science</t>
    </r>
    <r>
      <rPr>
        <sz val="10"/>
        <color indexed="23"/>
        <rFont val="Times New Roman"/>
        <family val="1"/>
      </rPr>
      <t> </t>
    </r>
  </si>
  <si>
    <t>https://link.springer.com/journal/40995</t>
  </si>
  <si>
    <t>29 Noiembrie 2018</t>
  </si>
  <si>
    <t>Proceedings of the Institute of Applied Mathematics</t>
  </si>
  <si>
    <t xml:space="preserve">http://www.iamj.az/ </t>
  </si>
  <si>
    <t>3 Decembrie 2018</t>
  </si>
  <si>
    <t>Asian Journal of Mathematics and Computer Research</t>
  </si>
  <si>
    <t>Journal of Nonlinear Sciences and Applications</t>
  </si>
  <si>
    <t>https://www.isr-publications.com/jnsa</t>
  </si>
  <si>
    <t>23 Martie 2018</t>
  </si>
  <si>
    <t>Sahand Communications in Mathematical Analysis</t>
  </si>
  <si>
    <t>http://scma.maragheh.ac.ir/</t>
  </si>
  <si>
    <t>18 Martie 2018</t>
  </si>
  <si>
    <t>General Mathematics</t>
  </si>
  <si>
    <t>http://depmath.ulbsibiu.ro/genmath/</t>
  </si>
  <si>
    <t>10 Martie 2018</t>
  </si>
  <si>
    <r>
      <t>14</t>
    </r>
    <r>
      <rPr>
        <sz val="7"/>
        <color indexed="63"/>
        <rFont val="Verdana"/>
        <family val="2"/>
      </rPr>
      <t>th</t>
    </r>
    <r>
      <rPr>
        <sz val="9"/>
        <color indexed="63"/>
        <rFont val="Verdana"/>
        <family val="2"/>
      </rPr>
      <t> International Symposium on Geometric Function Theory and Applications (GFTA 2018)</t>
    </r>
  </si>
  <si>
    <t>http://www.ukm.my/gfta/</t>
  </si>
  <si>
    <t>membru in comitetul stiintific ( http://www.ukm.my/gfta/committee-members.html )</t>
  </si>
  <si>
    <t>3-5 Decembrie 2018</t>
  </si>
  <si>
    <t>Sesiunea anuală studenţească de Comunicări Ştiinţifice în Matematică, Ediţia XVIII</t>
  </si>
  <si>
    <t>nationala</t>
  </si>
  <si>
    <t xml:space="preserve">http://depmath.ulbsibiu.ro/Conferinte.html   https://sesiunematematica.webnode.ro/ </t>
  </si>
  <si>
    <t>Organizator principal
Programul şi volumul sunt în aceeaşi broşură depusă la secretariatul departamentului.
https://sesiunematematica.webnode.ro/</t>
  </si>
  <si>
    <t>11 Mai 2018</t>
  </si>
  <si>
    <t>Gheoca Voichiţa</t>
  </si>
  <si>
    <t>Mai, 2018</t>
  </si>
  <si>
    <t>12100 lei</t>
  </si>
  <si>
    <t>THE ENTROPY OF THE SUSTAINABLE DEVELOPMENT OF RURAL TOURISM ORGANIZATIONS IN THE CONTEXT OF COLLABORATIVE ECONOMY</t>
  </si>
  <si>
    <t>Annals of the „Constantin Brâncuşi” University of Târgu Jiu</t>
  </si>
  <si>
    <t>ISSN 2344  – 3685/ISSN-L 1844 - 7007</t>
  </si>
  <si>
    <t>65-75</t>
  </si>
  <si>
    <t>EBSCO 
https://www.ebscohost.com/titleLists/bth-journals.htm
DOAJ
https://doaj.org/toc/1844-7007?source=%7B%22query%22%3A%7B%22filtered%22%3A%7B%22filter%22%3A%7B%22bool%22%3A%7B%22must%22%3A%5B%7B%22term%22%3A%7B%22index.issn.exact%22%3A%221844-7007%22%7D%7D%2C%7B%22term%22%3A%7B%22_type%22%3A%22article%22%7D%7D%5D%7D%7D%2C%22query%22%3A%7B%22match_all%22%3A%7B%7D%7D%7D%7D%2C%22from%22%3A0%2C%22size%22%3A100%7D</t>
  </si>
  <si>
    <t>http://www.utgjiu.ro/revista/ec/pdf/2018-02/07_Bucur.pdf</t>
  </si>
  <si>
    <t>Evaluation Methods of the Impact of Structural and Cohesion Funds on Economic and Social Development at Regional and National Level</t>
  </si>
  <si>
    <t>Bătuşaru Cristina, Bucur Amelia</t>
  </si>
  <si>
    <t>The 24th International Conference
The Knowledge-Based Organization, Conference Proceedings</t>
  </si>
  <si>
    <t>https://www.researchgate.net/publication/326653587_Evaluation_Methods_of_the_Impact_of_Structural_and_Cohesion_Funds_on_Economic_and_Social_Development_at_Regional_and_National_Level</t>
  </si>
  <si>
    <t>On the fine spectra of averaging operators, General Matematics, vol.9,no.3-4,pag.23-35, Sibiu,2001</t>
  </si>
  <si>
    <t xml:space="preserve">Ebrahim Pazouki
(Mazandaran Management and Planning Organization, Iran),
Bahmann Yousefi
(Department of Mathematics,
Payame Noor University,Tehran, Iran), Cyclic Vector of the Weighted Mean Matrix Operator,Journal of Mathematics (ISSN 1016-2526), Punjab University, Vol. 50(1), pp. 79-88, 2018
</t>
  </si>
  <si>
    <t>http://pu.edu.pk/images/journal/maths/PDF/Paper-7_50_1_2018.pdf</t>
  </si>
  <si>
    <t>Current Mathematical Publications
Google Scholar
Mathematical Reviews (MathSciNet)
Zentralbalatt MATH Database (zbMATH)
Genamics JournalSeek
Master Journal List-Emerging Sources Citation Index</t>
  </si>
  <si>
    <t>Bucur Amelia, Guran Liliana, Pertuşel Adrian</t>
  </si>
  <si>
    <t>Risk factors for arterial ischemic stroke recurrence in children review</t>
  </si>
  <si>
    <t>Neamtu B, , Maniu I (ULBS), Hadjiu S (Rep. Moldova), Barbu A (UBB), Costea R (Spitalul Clinic Pediatrie)</t>
  </si>
  <si>
    <t>Acta Medica Transilvanica (supplement)</t>
  </si>
  <si>
    <t>2285-7079</t>
  </si>
  <si>
    <t>28-29</t>
  </si>
  <si>
    <t xml:space="preserve">http://www.pediatriesibiu.ro/wp-content/uploads/2014/05/Articole-publicate-Acta-Medica-Transilvanica1.pdf
</t>
  </si>
  <si>
    <t>Ionela Maniu (Mocan)</t>
  </si>
  <si>
    <t>SPSS Introducere în analiza datelor</t>
  </si>
  <si>
    <t>Laurentiu Stupariu, George Constantin MANIU, Lorand Kiss (2018) CHARACTERISTICS OF OCULAR TRAUMA IN CHILDREN,  SEA - Practical Application of Science Journal, Volume VI, Issue 16 (1 / 2018), pp. 47-52</t>
  </si>
  <si>
    <t>Mitariu ML, Maniu GC, OBESITY AND COMPULSIVE EATING IN CHILDREN AGED 8 TO 11 YEARS, Acta Medica Transilvanica, vol 23,  ISSUE No 1, pp. 9-11</t>
  </si>
  <si>
    <t>Laurentiu Stupariu, George Constantin MANIU, Lorand Kiss, Adrian Cosmin Teodoru (2018), CORNEAL INJURIES IN CLOSED GLOBE OCULAR TRAUMA: A CASE STUDY, Acta Medica Transilvanica, vol 23,  ISSUE No 1, pp. 57-60</t>
  </si>
  <si>
    <t>http://www.amtsibiu.ro/Arhiva/2018/Nr1-en/Stupariu.pdf</t>
  </si>
  <si>
    <t>Mitariu ML, Maniu GC, Obesity And Emotional Arousal And Control In Children Aged 8 To 11 Years, SEA - Practical Application of Science Journal, Volume VI, Issue 17 (2 / 2018), pp. 163-169</t>
  </si>
  <si>
    <t>http://seaopenresearch.eu/Journals/articles/SPAS_17_4.pdf</t>
  </si>
  <si>
    <t xml:space="preserve">Ionela Maniu </t>
  </si>
  <si>
    <t>Tehnici de analiză a datelor: statistica</t>
  </si>
  <si>
    <t>Emil M. Popa, Daniel Hunyadi, Mircea Muşan, Ionela Maniu, Bogdan Brumar, Eduard Stoica</t>
  </si>
  <si>
    <t xml:space="preserve"> Manual de inițiere în birotică</t>
  </si>
  <si>
    <t>Maniu I., Wandschneider A., Neamtu B</t>
  </si>
  <si>
    <t>Practical recommendations of data preprocessing and geospatial measures for optimizing the neurological and other pediatric emergencies management</t>
  </si>
  <si>
    <t>Ionela Maniu</t>
  </si>
  <si>
    <t>Utilizarea analizei datelor obținute din comportamentul studentului (ca și consumator de servicii educaționale) pentru dezvoltarea de strategii competitive de marketing educațional</t>
  </si>
  <si>
    <t xml:space="preserve">Laurentiu Stupariu, George Constantin MANIU, Lorand Kiss (2018) CHARACTERISTICS OF OCULAR TRAUMA IN CHILDREN,  SEA - Practical Application of Science Journal, Volume VI, Issue 16 (1 / 2018), pp. 47-52
</t>
  </si>
  <si>
    <t>Fixed Point Theorem for Multivalued Operators on a Set Endowed with Vector-Valued Metrics and Applications, Fixed Point Theory, nr.1, pag.19-34, Cluj-Napoca, 2009</t>
  </si>
  <si>
    <t xml:space="preserve">Hoang Viet Long(Peoples Police Univ Technol &amp; Logist, Fac Informat Technol, Bac Ninh, Vietnam), Juan José Nieto(Univ Santiago de Compostela, Dept Anal Matemat, Fac Matemat, Spain), Nguyen Thi Kim Son(Hanoi Natl Univ Educ, Dept Math, Hanoi, Vietnam),New approach for studying nonlocal problems related to differential systems and partial differential equations in generalized fuzzy metric spaces,Fuzzy Sets and Systems, vol.331,pp.26-46, 2018  </t>
  </si>
  <si>
    <t>https://www.sciencedirect.com/science/article/pii/S0165011416303955</t>
  </si>
  <si>
    <t>Bucur Amelia, Dobrotă Gabriela, Oprean-Stan Camelia, Tănăsescu Cristina</t>
  </si>
  <si>
    <t>Economic and Qualitative Determinants of the World Steel Production, Metals, 7(5), doi:10.3390/met7050163, http://www.mdpi.com/2075-4701/7/5/163, mai 2017, 1-13</t>
  </si>
  <si>
    <t>Dobrotă Dan, Petrescu Valentin, Use of Ultrasound in Reconditioning by Welding of Tools Used in the Process of Regenerating Rubber,doi:10.3390/ma11020276, Materials, ISSN 1996-1944, 11(2), 276, 2018</t>
  </si>
  <si>
    <t>http://www.mdpi.com/1996-1944/11/2/276</t>
  </si>
  <si>
    <t xml:space="preserve">Bucur Amelia, Kifor Claudiu Vasile, Mărginean Silvia Cristina </t>
  </si>
  <si>
    <t>Evaluation of the Quality and Quantity of Research Results in Higher Education, Quality &amp; Quantity, DOI 10.1007/s11135-016-0452-9, http://link.springer.com/article/10.1007/s11135-016-0452-9, vol.52, nr.1, 2018 pp.101-118</t>
  </si>
  <si>
    <t>Zhu Tian-Tian(Hunan University, China), Zhang Yue-Jun(Hunan University China), Wang Ke(Beijing Institute of Technology, China),The allocation of PhD enrolment quotas in China’s research-oriented universities based on equity and efficiency principles, Print ISSN: 0003-6846 Online ISSN: 1466-4283, Applied Economics, 2018, 1-13</t>
  </si>
  <si>
    <t>http://www.tandfonline.com/doi/abs/10.1080/00036846.2018.1438585</t>
  </si>
  <si>
    <t>Ognean Mihai, Ognean Claudia Felicia, Bucur Amelia</t>
  </si>
  <si>
    <t xml:space="preserve">Rheological Effects of Some Xylanase on Doughs from High and Low Extraction Flours, Procedia Food Science, vol 1., 2011, pp.308-314 </t>
  </si>
  <si>
    <t>Sirma Yegin,  Burak Altinel, Kubra Tuluk  (Ege University, Bornova, Izmir, Turkey), A novel extremophilic xylanase produced on wheat bran from Aureobasidium pullulans NRRL Y–2311–1: Effects on dough rheology and bread quality, Food Hydrocolloids, 2018</t>
  </si>
  <si>
    <t>https://www.sciencedirect.com/science/article/pii/S0268005X17321318</t>
  </si>
  <si>
    <t xml:space="preserve">Brătian Vasile, Bucur Amelia, Oprean Camelia, Tănăsescu Cristina </t>
  </si>
  <si>
    <t>Discretionary vs Nondiscretionary in Fiscal Mechanism – Non-Automatic Fiscal Stabilizers vs Automatic Fiscal Stabilizers, Economic Research - Ekonomska Istraživanja, 29:1, 2016, pp.1-17</t>
  </si>
  <si>
    <t xml:space="preserve">Ming-Jen Chang (University of Liverpool, Liverpool, UK), Meng-Chao Liu (Banking Department, Sunny Bank, Taipei, Taiwan), Accounting for monetary and fiscal policy effects in a simple dynamic general equilibrium model, Economic Research - Ekonomska Istraživanja, 31:1,pp. 778-795, 2018 </t>
  </si>
  <si>
    <t>https://www.tandfonline.com/doi/full/10.1080/1331677X.2018.1442233</t>
  </si>
  <si>
    <t>Ţîţu Mihail Aurel, Bucur Amelia</t>
  </si>
  <si>
    <t>Models for Quality Analysis of Services in the Local Public Administration, Quality &amp; Quantity, vol. 50, issue 2, 2016, pp. 921-936</t>
  </si>
  <si>
    <t xml:space="preserve">Dina Ismira Dewi, Herbasuki Nurcahyanto (Departemen Ilmu Administrasi Publik
Fakultas, Ilmu Sosial Dan Ilmu Politik, 
Universitas Diponegoro, Indonesia), STRATEGI PENINGKATAN PELAYANAN CATATAN SIPIL DI DINAS KEPENDUDUKAN DAN PENCATATAN SIPIL KOTA SEMARANG (Studi Kasus Kepemilikan Akta Kelahiran),Journal of Public Policy and Management Review, vol.7, no.2, 2018, pp.703-720 </t>
  </si>
  <si>
    <t>https://ejournal3.undip.ac.id/index.php/jppmr/article/view/20346</t>
  </si>
  <si>
    <t>Nguyen Bich Huy(Department of Mathematics, Ho Chi Minh City University of Pedagogy, Viet Nam), Vo Viet Tri(Department of Natural Science, Thu Dau Mot University,Viet Nam), TRAN THANH BINH(Department of Mathematics and Applications, Sai Gon University, Viet Nam), The Monotone Minorant Method and
Eigenvalue Problem for Multivalued
Operators in Cones, Preprint_1572, 2018</t>
  </si>
  <si>
    <t>ftp://file.viasm.org/Web/TienAnPham-15/Preprint_1572.pdf</t>
  </si>
  <si>
    <t>Sequences and Series. Volume 1</t>
  </si>
  <si>
    <t>Totoi Alina, Tincu Ioan</t>
  </si>
  <si>
    <t>978-613-4-97612-1</t>
  </si>
  <si>
    <t>Totoi Elisabeta Alina</t>
  </si>
  <si>
    <t>International Journal on Geomathematics</t>
  </si>
  <si>
    <t>http://www.springer.com/mathematics/applications/journal/13137</t>
  </si>
  <si>
    <t>Ruslan A. Abramov (Russian Economic University); Andrey P. Koshkin(Russian Economic University); Maksim S. Sokolov(Russian Economic University); Meir N. Surilov(Russian Economic University), Transformation of the public
administration system in the context of
integration of the national innovation
systems of the Union State, Revista Espacios, vol.39, nr.14, 15-31</t>
  </si>
  <si>
    <t>http://www.revistaespacios.com/a18v39n14/a18v39n14p15.pdf</t>
  </si>
  <si>
    <t>José A. Aznar-Sánchez, uan F. Velasco-Muñoz, José J. García-Gómez, María J. López-Serrano (University of Almería, Spain), The Sustainable Management of Metals: An Analysis of Global Research,doi:10.3390/ma11020276, Metals, 8(10), 805; https://doi.org/10.3390/met8100805, 2018</t>
  </si>
  <si>
    <t>https://www.mdpi.com/2075-4701/8/10/805/htm</t>
  </si>
  <si>
    <t>Oprean-Stan Camelia, Tănăsescu Cristina, Bucur Amelia</t>
  </si>
  <si>
    <t>A New Proposal for Efficiency Quantification of Capital Markets in the Context of Complex Nonlinear Dynamics and Chaos, Economic Research-Ekonomska Istraživanja, 30(1), 2017, 1669-1692</t>
  </si>
  <si>
    <t xml:space="preserve">Alina Daniela Mihalcea,Lucian Claudiu Anghel, ROMANIAN CAPITAL MARKET: ON THE ROAD TOWARD AN
EMERGENT MARKET STATUS, Strategica Challenging the Status Quo in
Management and Economics, International Academic Conference, Ed.VI, Bucureşti, 11-12 oct 2018, pp.168-179, 2018
</t>
  </si>
  <si>
    <t>Tuning Extreme Learning Machines with genetic algorithms</t>
  </si>
  <si>
    <t>Florin Stoica (ULBS), Alina Bărbulescu (Higher College of Technology
Sharjah-EAU), Laura Florentina Stoica (ULBS)</t>
  </si>
  <si>
    <t>Fifth International Conference
Modelling and Development of Intelligent Systems</t>
  </si>
  <si>
    <t>Dana Simian, Laura Stoica</t>
  </si>
  <si>
    <t>ICDD-2018</t>
  </si>
  <si>
    <t>http://sites.conferences.ulbsibiu.ro/icdd/2018/files/Proceedings_ICDD2018.pdf</t>
  </si>
  <si>
    <t>The Fifth International Conference
Modelling and Development of Intelligent Systems</t>
  </si>
  <si>
    <t>MDIS-2017</t>
  </si>
  <si>
    <t>Iunie 2018</t>
  </si>
  <si>
    <t>Laura Stoica</t>
  </si>
  <si>
    <t>International Conference on Applied Informatics Imagination, Creativity, Design, Development - ICDD</t>
  </si>
  <si>
    <t>https://www.researchgate.net/profile/Alexandra_Zbuchea/publication/328379413_Strategica_2018_Challenging_the_Status_Quo_in_Management_and_Economics/links/5bc9316c458515f7d9c95c89/Strategica-2018-Challenging-the-Status-Quo-in-Management-and-Economics.pdf#page=168</t>
  </si>
  <si>
    <t>Muhammad Usman Ali(Department of Mathematics, COMSATS University Islamabad, Pakistan), Mihai Postolache, On vector valued pseudo metrics and applications, Transaction of A.Ramazde Mathematical Institute, vol.172, issue 3, pp.309-317, 2018</t>
  </si>
  <si>
    <t>https://reader.elsevier.com/reader/sd/pii/S2346809218300692?token=0F0D82AAD1E9129161F585EDEF9B98064D0439F253EEBEA5AE2B7AE36C5B6A1AFE483F0B6DBFD700BD858B8C15E12DFC</t>
  </si>
  <si>
    <t>Bucur Amelia, Kifor V.Claudiu, Farooq M.A.</t>
  </si>
  <si>
    <t xml:space="preserve">Development &amp; implementation of supply chain management focusing on procurement process &amp; supplier, Annals of Faculty Engineering Hunedoara-International Journal of Engineering, 2012, 77-82 </t>
  </si>
  <si>
    <t xml:space="preserve">Hanny Juwitasary, Lay Christian, Edi Pumomo Putra, Wakyu Sardjono(Information Systems Department, Bina Nusantara University, Indonesia), Business Process Management System Implementation Model for Improving Employee Performance, Proceedings of 2018 International Conference on Information Management and Technology, Jakarta, Indonezia, 3-5 sept. 2018  </t>
  </si>
  <si>
    <t>https://ieeexplore.ieee.org/abstract/document/8528135/references#references</t>
  </si>
  <si>
    <t>Oprean C., Vanu A.M., Bucur Amelia</t>
  </si>
  <si>
    <t>Sustainable development modeling, Managing Sustainable Development, 1,pp. 10-18, 2009</t>
  </si>
  <si>
    <t xml:space="preserve">Kateryna Berezka(Ternopil National Economic University, Ternopil, Ukraine ), Olha Kovalchuk(Ternopil National Economic University, Ternopil, Ukraine ), СORRESPONDENCE ANALYSIS AS A TOOL
FOR COMPUTER MODELING OF SUSTAINABLE
DEVELOPMENT, ECONOMETRICS. EKONOMETRIA
Advances in Applied Data Analysis, vol.22, no.4, pp.9-23, 2018 </t>
  </si>
  <si>
    <t>https://www.degruyter.com/downloadpdf/j/eada.2018.22.issue-4/eada.2018.4.01/eada.2018.4.01.pdf</t>
  </si>
  <si>
    <t>Kim, M.-S.; Lee, E.-B.; Jung, I.-H.; Alleman, D.(Pohang Iron and Steel Company, Korea; Graduate Institute of Ferrous Technology &amp; Graduate School of Engineering Mastership, Pohang University of Science and Technology,Korea;
Construction Engineering and Management, Department of Civil, Environmental and Architectural Engineering, University of Colorado, USA) Risk Assessment and Mitigation Model for Overseas Steel-Plant Project Investment with Analytic Hierarchy Process—Fuzzy Inference System. Sustainability 2018, 10, 4780.</t>
  </si>
  <si>
    <t>https://www.mdpi.com/2071-1050/10/12/4780</t>
  </si>
  <si>
    <t>Oprean Constantin, Bucur Amelia</t>
  </si>
  <si>
    <t>Modeling and simulation of the quality’s entropy, Quality and Quantity, Vol.47, Issue 6, Olanda, 2013, 3403-3409</t>
  </si>
  <si>
    <t>Oprean, C.; Ţîţu, M.A.; Wells, J.P., Education – Important Component of
Sustainable Development, Annals of the Academy of Romanian Scientists
Series on Engineering Sciences, Vol. 10, Nr.2, 2018, 61-68</t>
  </si>
  <si>
    <t>http://aos.ro/wp-content/anale/TVol10Nr2Art.6.pdf</t>
  </si>
  <si>
    <t xml:space="preserve">Erdoğan, N. K. (Anadolu Üniversitesi, İşletme
Fakültesi). New Approaches to the Measurement of Market Efficiency and Market
Efficiency Analysis of Crypto Currencies. Journal of Current Researches on Business and Economics, 8 (2), 2018,
289-300 
</t>
  </si>
  <si>
    <t>http://dergipark.gov.tr/download/article-file/613497</t>
  </si>
  <si>
    <t>Fredrick O. Odhiambo(Kenya), Is Kenya’s Stock Market Efficient? Empirical Evidence from the Nairobi Securities
Exchange, 2018, pp.1-18</t>
  </si>
  <si>
    <t>https://www.researchgate.net/profile/Fredrick_Odhiambo4/publication/326415880_Is_Kenya%27s_Stock_Market_Efficient_Empirical_Evidence_from_the_Nairobi_Securities_Exchange/links/5b4c6b160f7e9b4637dddc7c/Is-Kenyas-Stock-Market-Efficient-Empirical-Evidence-from-the-Nairobi-Securities-Exchange.pdf</t>
  </si>
  <si>
    <t>Huang, J.-Y.; Cao, Y.-F.; Zhou, H.-L.; Cao, H.; Tang, B.-J.; Wang, N.(Beijing Institute of Technology, China). Optimal Investment Timing and Scale Choice of Overseas Oil Projects: A Real Option Approach. Energies 2018, 11, 2954.</t>
  </si>
  <si>
    <t>https://www.mdpi.com/1996-1073/11/11/2954</t>
  </si>
  <si>
    <t>Bucur Amelia, Kifor, Claudiu V., Mărginean, Silvia</t>
  </si>
  <si>
    <t>FSTI 3</t>
  </si>
  <si>
    <t>Evaluation of the Quality and Quantity of Research Results in Higher Education, Quality &amp; Quantity, vol.52, nr.1, 2018, 101-118</t>
  </si>
  <si>
    <t>Malcom Tight (Great Britain), Higher Education Research, Bloomsbury Academic, London, 2018</t>
  </si>
  <si>
    <t>https://books.google.ro/books?hl=ro&amp;lr=&amp;id=fW90DwAAQBAJ&amp;oi=fnd&amp;pg=PR3&amp;ots=Lt96vjpXOY&amp;sig=ahFfDPbz0Dql5MAkSMBJc9B5XGQ&amp;redir_esc=y#v=onepage&amp;q&amp;f=false</t>
  </si>
  <si>
    <t xml:space="preserve">Annals of „Constantin Brancusi” University of Targu Jiu, Economy series </t>
  </si>
  <si>
    <t>The Cauchy dual and 2-isometric liftings of concave operators</t>
  </si>
  <si>
    <t>Catalin Badea (Universite de Lille, France) and Laurian Suciu (ULBS)</t>
  </si>
  <si>
    <t>Journal of Mathematical Analysis and Applications</t>
  </si>
  <si>
    <t>ISSN
0022-247X</t>
  </si>
  <si>
    <t>https://www.sciencedirect.com/science/article/pii/S0022247X18310321?via%3Dihub</t>
  </si>
  <si>
    <t>https://doi.org/10.1016/j.jmaa.2018.12.002</t>
  </si>
  <si>
    <t>WoS:000456359000010</t>
  </si>
  <si>
    <t>1458-1474</t>
  </si>
  <si>
    <t>Laurian Suciu (ULBS)</t>
  </si>
  <si>
    <t>Ergodic behaviors of the regular operator means, Banach Journal of Mathematical Analysis, Vol. 11, No. 2 (2017), 239-265.</t>
  </si>
  <si>
    <t>I. Ganiev, F. Mukhamedov, and D. Bekbaev, On a generalized uniform zero-two law for positive contractions of noncommutative L_1-spaces and its vector-valued extension, Banach J. Math. Anal. Vol. 12, Number 3 (2018), 600-616.</t>
  </si>
  <si>
    <t>https://projecteuclid.org/euclid.bjma/1525831240#references</t>
  </si>
  <si>
    <t>WoS/SCOPUS</t>
  </si>
  <si>
    <t>Catalin Badea (Univ. de Lille, France) , Laurian Suciu (ULBS) and Dan Timotin (IMAR, Bucuresti)</t>
  </si>
  <si>
    <t xml:space="preserve"> Classes of contractions and Harnack domination, Revista Matematica Iberoamericana, 33 (2) (2017), 469-488.</t>
  </si>
  <si>
    <t xml:space="preserve">G. Cassier, M. Benharrat, and S. Belmouhoub, Harnack parts of $\rho$-contractions
J. Operator Theory, 80, 2, (2018), 453-480.
</t>
  </si>
  <si>
    <t>https://www.theta.ro/jot/archive/2018-080-002/2018-080-002-008.html</t>
  </si>
  <si>
    <t>Alexandru Aleman (Lund Univ.) and Laurian Suciu (ULBS)</t>
  </si>
  <si>
    <t xml:space="preserve">On ergodic operator means in Banach spaces, Integral Equations and Operator Theory, (2016), Volume 85,
Issue 2, 259–287.
</t>
  </si>
  <si>
    <t>N. C. Bernardes Jr, A. Bonilla, A. Peris, X. Vu, Distributional chaos for operators on Banach spaces, Journal of Math. Analysis and Appl. 458, 2, (2018), 797-821.</t>
  </si>
  <si>
    <t>https://www.sciencedirect.com/science/article/pii/S0022247X17309988</t>
  </si>
  <si>
    <t>Mostafa Mbekhta (Univ. de Lille, France) and Laurian Suciu (ULBS)</t>
  </si>
  <si>
    <t>Classes of operators similar to partial isometries, Integr. equ. oper. theory, 63 (2009), 571-590.</t>
  </si>
  <si>
    <t>S. Mecheri, T. Prasad, Triangular n-isometric operators, Linear and Multilinear Algebra, (2018), 1-14.</t>
  </si>
  <si>
    <t>https://www.tandfonline.com/doi/ref/10.1080/03081087.2018.1450346?scroll=top</t>
  </si>
  <si>
    <t>Quasi-isometries in semi-Hilbertian spaces, Linear Algebra Appl. 430 (2009) 2474-2487.</t>
  </si>
  <si>
    <t>A. Majidi and M. Amyari, Maps preserving quasi-isometries on Hilbert C*-modules, Rocky Mountain J. Math., Volume 48, Number 4 (2018), 1219-1229.</t>
  </si>
  <si>
    <t>https://projecteuclid.org/euclid.rmjm/1538272831#references</t>
  </si>
  <si>
    <t>Gilles Cassier (Univ. Lyon 1, France) and Laurian Suciu (ULBS)</t>
  </si>
  <si>
    <t>Mapping theorems and similarity to contractions for classes of 
A
-contractions. Hot Topics in Operator Theory, Volume 9 of Theta Series in Advanced Mathematics, pp. 39–58. Theta, Bucharest (2008)</t>
  </si>
  <si>
    <t>Bello-Burguet, G. &amp; Yakubovich, D. Complex Anal. Oper. Theory (2018)</t>
  </si>
  <si>
    <t>https://link.springer.com/article/10.1007/s11785-018-0864-8#citeas</t>
  </si>
  <si>
    <t xml:space="preserve">Suciu Laurian </t>
  </si>
  <si>
    <t>Mathematica Bohemica</t>
  </si>
  <si>
    <t>Scopus</t>
  </si>
  <si>
    <t>mb.math.cas.cz/#editor</t>
  </si>
  <si>
    <t>https://www.springer.com/birkhauser/mathematics/journal/25</t>
  </si>
  <si>
    <t>Journal of Operator Theory</t>
  </si>
  <si>
    <t>https://www.theta.ro/jot.html</t>
  </si>
  <si>
    <t>Linear Algebra and its Applications</t>
  </si>
  <si>
    <t>https://www.journals.elsevier.com/linear-algebra-and-its-applications</t>
  </si>
  <si>
    <t>Annals of Functional Analysis</t>
  </si>
  <si>
    <t>https://www.dukeupress.edu/annals-of-functional-analysis</t>
  </si>
  <si>
    <t>Membru al comitetului organizatoric</t>
  </si>
  <si>
    <t>http://www.utgjiu.ro/revista/?page=redactia</t>
  </si>
  <si>
    <t>Journal of Patient-Reported Outcomes</t>
  </si>
  <si>
    <t>Revistă indexată WoS
https://link.springer.com/</t>
  </si>
  <si>
    <t>https://jpro.springeropen.com/</t>
  </si>
  <si>
    <t>Journal of Scientific Research and Reports</t>
  </si>
  <si>
    <t>http://www.sciencedomain.org/journal/22</t>
  </si>
  <si>
    <t>Mathematics</t>
  </si>
  <si>
    <t>https://www.mdpi.com/journal/mathematics</t>
  </si>
  <si>
    <t>http://www.ikpress.org/journal/44</t>
  </si>
  <si>
    <t>Journal of Global Economics, Management and Business Research</t>
  </si>
  <si>
    <t>http://www.ikpress.org/about-journal/39</t>
  </si>
  <si>
    <t>Fuzzy Optimization and Decision Making(FODM)</t>
  </si>
  <si>
    <t>https://link.springer.com/journal/10700</t>
  </si>
  <si>
    <t>Naţională</t>
  </si>
  <si>
    <t>http://depmath.ulbsibiu.ro/Conferinte.html
https://sesiunematematica.webnode.ro/</t>
  </si>
  <si>
    <t>mai, 2018</t>
  </si>
  <si>
    <t>The 24th International Conference
The Knowledge-Based Organization</t>
  </si>
  <si>
    <t>http://true1.armyacademy.ro/</t>
  </si>
  <si>
    <t>14-16 iunie 2018</t>
  </si>
  <si>
    <t>Matematică şi magie</t>
  </si>
  <si>
    <t>Noaptea cercetătorilor 2018</t>
  </si>
  <si>
    <t>Draghici Eugen</t>
  </si>
  <si>
    <t>Zentralblatt fuer mathematik und Ihre Grenzgebiete (ZBL) ISSN 0044-4235</t>
  </si>
  <si>
    <t>https://zbmath.org/</t>
  </si>
  <si>
    <r>
      <t>Approximation properties of </t>
    </r>
    <r>
      <rPr>
        <i/>
        <sz val="10"/>
        <rFont val="Times New Roman"/>
        <family val="1"/>
      </rPr>
      <t>λ</t>
    </r>
    <r>
      <rPr>
        <sz val="10"/>
        <rFont val="Times New Roman"/>
        <family val="1"/>
      </rPr>
      <t>-Kantorovich operators</t>
    </r>
  </si>
  <si>
    <t>https://doi.org/10.1186/s13660-018-1795-7</t>
  </si>
  <si>
    <t>WOS:000440424400001</t>
  </si>
  <si>
    <t>WOS:000461182700017</t>
  </si>
  <si>
    <t>Daniel Florin Sofonea</t>
  </si>
  <si>
    <t>On a sequence of linear and positive operators</t>
  </si>
  <si>
    <t xml:space="preserve">Hatice Gül İnce İlarslan, Ali Aral and Gülen Başcanbaz-Tunca, Generalized Lupaş operators, AIP Conference Proceedings 1926, 020019 (2018); https://doi.org/10.1063/1.5020468
</t>
  </si>
  <si>
    <t>https://aip.scitation.org/doi/abs/10.1063/1.5020468</t>
  </si>
  <si>
    <t>Murat Bodur, Fatma Tasdelen, On multivariate Lupas  operators, Hacettepe Journal of Mathematics and Statistics, Volume 47 (4) (2018), 783-792
and Gülen Bacanbaz-Tunca,</t>
  </si>
  <si>
    <t>http://www.hjms.hacettepe.edu.tr/uploads/3851bdbc-cdbb-44e7-87c8-be5a56d0c436.pdf#page=11</t>
  </si>
  <si>
    <t xml:space="preserve">On a q-analogue of a Lupas operators
</t>
  </si>
  <si>
    <t xml:space="preserve">ANA MARIA ACU, CARMEN VIOLETA MURARU,
AND VOICHITA ADRIANA RADU, ON THE MONOTONICITY OF q-SCHURER-STANCU TYPE
POLYNOMIALS, ON THE MONOTONICITY OF q-SCHURER-STANCU TYPE
POLYNOMIALS, Vol. 19 (2018), No. 1, pp. 19–28
</t>
  </si>
  <si>
    <t>http://real.mtak.hu/87308/1/1785.pdf</t>
  </si>
  <si>
    <t>Evaluations of the remainder using divided differences</t>
  </si>
  <si>
    <t>D Miclăuş, On the monotonicity property for the sequence of classical Bernstein operators,  Afrika Matematika, Volume 29, Issue 7–8, pp 1141–1149</t>
  </si>
  <si>
    <t>Sofonea Daniel Florin</t>
  </si>
  <si>
    <t>Intex Copernicus; EBSCO</t>
  </si>
  <si>
    <t>Prestari servicii de cercetare 2283/26.05.2016, 4937/29.11.2017</t>
  </si>
  <si>
    <t>Visma</t>
  </si>
  <si>
    <t>mai 2016 - 2020</t>
  </si>
  <si>
    <t>Certain positive linear operators with better approximation properties</t>
  </si>
  <si>
    <t>Florin Sofonea</t>
  </si>
  <si>
    <t>Titlul articolului</t>
  </si>
  <si>
    <t>Editura</t>
  </si>
  <si>
    <t>TOTAL</t>
  </si>
  <si>
    <t>Nr. pag.</t>
  </si>
  <si>
    <t>Denumire proiect</t>
  </si>
  <si>
    <t>Neamtu Iosif Mircea</t>
  </si>
  <si>
    <t>International Conference on Applied Informatics: Imagination, Creativity, Design, Development – ICDD</t>
  </si>
  <si>
    <r>
      <t>http://sites.conferences.ulbsibiu.ro/icdd/2018/</t>
    </r>
    <r>
      <rPr>
        <sz val="10"/>
        <rFont val="Arial Narrow"/>
        <family val="2"/>
      </rPr>
      <t xml:space="preserve"> </t>
    </r>
  </si>
  <si>
    <t>30 Aprilie 2018</t>
  </si>
  <si>
    <t>13 Mai 2018</t>
  </si>
  <si>
    <t>Conferinţă Naţională de Informatică Programare, Comunicare, Imaginaţie, Design – PCID</t>
  </si>
  <si>
    <r>
      <t>http://infopapers.ro/pcid/2018/</t>
    </r>
    <r>
      <rPr>
        <sz val="10"/>
        <rFont val="Arial Narrow"/>
        <family val="2"/>
      </rPr>
      <t xml:space="preserve"> </t>
    </r>
  </si>
  <si>
    <t>12 Martie 2018</t>
  </si>
  <si>
    <r>
      <t>7</t>
    </r>
    <r>
      <rPr>
        <vertAlign val="superscript"/>
        <sz val="10"/>
        <color indexed="63"/>
        <rFont val="Times New Roman"/>
        <family val="1"/>
      </rPr>
      <t>rd</t>
    </r>
    <r>
      <rPr>
        <sz val="10"/>
        <color indexed="63"/>
        <rFont val="Times New Roman"/>
        <family val="1"/>
      </rPr>
      <t xml:space="preserve"> Anual International  Students Conference on Applied Informatics Imagination, Creativity, Design, Development – ICDD, 25-27 Mai, 2017</t>
    </r>
  </si>
  <si>
    <t>17-19 Mai 2018</t>
  </si>
  <si>
    <t>Conferinţa Naţională de Informatică pentru Elevi Programare, Comunicare, Imaginaţie, Design (PCID)</t>
  </si>
  <si>
    <r>
      <t>http://infopapers.ro/pcid/2018/comitet-stiintific/</t>
    </r>
    <r>
      <rPr>
        <u val="single"/>
        <sz val="10"/>
        <rFont val="Arial Narrow"/>
        <family val="2"/>
      </rPr>
      <t xml:space="preserve"> </t>
    </r>
  </si>
  <si>
    <t>24 Martie 2018</t>
  </si>
  <si>
    <t>DualPC</t>
  </si>
  <si>
    <t>Nationala</t>
  </si>
  <si>
    <t xml:space="preserve">http://dualpc.ro/ </t>
  </si>
  <si>
    <t>5 Mai 2018</t>
  </si>
  <si>
    <t>The World Academy of Research in Science And Engineering WARSE</t>
  </si>
  <si>
    <t xml:space="preserve">http://www.warse.org/boardmember </t>
  </si>
  <si>
    <t>14-15 Mai 2018</t>
  </si>
  <si>
    <t>International Journal of Advanced Engineering and Management Research IJAEMR</t>
  </si>
  <si>
    <t xml:space="preserve"> http://www.ijaemr.com/editorial.php  </t>
  </si>
  <si>
    <t>2 Aprilie 2018</t>
  </si>
  <si>
    <t>Titlul revistei</t>
  </si>
  <si>
    <t>Director de proiect</t>
  </si>
  <si>
    <t>Punctaj individual</t>
  </si>
  <si>
    <t>Paginile articolului (de la … pana la …)</t>
  </si>
  <si>
    <t>Volumul</t>
  </si>
  <si>
    <t>Numarul</t>
  </si>
  <si>
    <t>DOI articol (Digital object identifier)</t>
  </si>
  <si>
    <t>Informațiile incomplete / incorecte vor conduce la neluarea în calcul a indicatorului respectiv</t>
  </si>
  <si>
    <t>Numele și prenumele autorilor</t>
  </si>
  <si>
    <t>Link către articol pe site - ul revistei</t>
  </si>
  <si>
    <t>Paginile articolului (de la … până la …)</t>
  </si>
  <si>
    <t>Anul publicării</t>
  </si>
  <si>
    <t>Luna publicării</t>
  </si>
  <si>
    <t>Site www al conferinței</t>
  </si>
  <si>
    <t xml:space="preserve">Baza de date în care este indexată revista </t>
  </si>
  <si>
    <t>Titlul cărții</t>
  </si>
  <si>
    <t>ISBN-ul cărții</t>
  </si>
  <si>
    <t>Numele și prenumele</t>
  </si>
  <si>
    <t>Denumire competiție</t>
  </si>
  <si>
    <t xml:space="preserve">Punctaj individual </t>
  </si>
  <si>
    <t>Cod Departament</t>
  </si>
  <si>
    <r>
      <t xml:space="preserve">Articolul trebuie publicat în anul de raportare şi să fie </t>
    </r>
    <r>
      <rPr>
        <b/>
        <sz val="10"/>
        <rFont val="Arial Narrow"/>
        <family val="2"/>
      </rPr>
      <t xml:space="preserve">vizibil în Web of Science Core Collection </t>
    </r>
    <r>
      <rPr>
        <sz val="10"/>
        <rFont val="Arial Narrow"/>
        <family val="2"/>
      </rPr>
      <t>din platforma www.webofknowledge.com</t>
    </r>
  </si>
  <si>
    <t xml:space="preserve">Articolul trebuie publicat în anul de raportare şi să fie vizibil pe platforma www.webofknowledge.com şi / sau pe platforma https://www.scopus.com/ </t>
  </si>
  <si>
    <t>I.5 - Publicaţii BDI şi publicaţii ERIH PLUS</t>
  </si>
  <si>
    <t>Se raportează articolele şi recenziile publicate in reviste indexate BDI – baze de date internaţionale, inclusiv revistele indexate ERIH PLUS (https://dbh.nsd.uib.no/publiseringskanaler/erihplus/).</t>
  </si>
  <si>
    <t>Efficient educational intervention in undergraduate schools</t>
  </si>
  <si>
    <t>Mara Daniel, Hunyadi Daniel</t>
  </si>
  <si>
    <t>Proceedings of the 12th International Technology, Education and Development Conference</t>
  </si>
  <si>
    <t>ISBN: 978-84-697-9480-7, ISSN: 2340-1079</t>
  </si>
  <si>
    <t>pp. 2183-2192</t>
  </si>
  <si>
    <t>https://library.iated.org/view/MARA2018EFF</t>
  </si>
  <si>
    <t>The Influence of Poverty on Aggressive Behaviour of Adolescents</t>
  </si>
  <si>
    <t>The 6th International Conference "Education, Reflection, Development"(ERD), Babes Bolyai University, Cluj-Napoca, Romania</t>
  </si>
  <si>
    <t>http://www.erd2018.educationalsciences.net/#xl_xr_page_index</t>
  </si>
  <si>
    <t>Școala incluzivă în societatea actuală</t>
  </si>
  <si>
    <t>Editura Universitară, Bucureşti</t>
  </si>
  <si>
    <t>978-606-28-0818-1</t>
  </si>
  <si>
    <t>Învățarea interactivă și dezvoltarea gândirii critice</t>
  </si>
  <si>
    <t>978-606-28-0819-8</t>
  </si>
  <si>
    <t>Hunyadi Daniel (ULBS)</t>
  </si>
  <si>
    <t>Performance comparison of Apriori and FP-Growth algorithms in generating association rules</t>
  </si>
  <si>
    <t xml:space="preserve">Nataliya Shakhovska, Roman Kaminskyy, Eugen Zasoba, Mykola Tsiutsiura, ASSOCIATION RULES MINING IN BIG DATA, International Journal of Computing, Volume 17, Issue 1, pg. 25-32,Print ISSN 1727-6209, On-line ISSN 2312-5381 </t>
  </si>
  <si>
    <t>http://www.computingonline.net/computing/article/view/946</t>
  </si>
  <si>
    <t>N. Shakhovska, R.Holoshchuk, S. Fedushko, O. Kosar, R. Danel, The Sequential Associative Rules Analysis of Patient's Physical Characteristics, Proceedings of the 1st International Workshop on Informatics &amp; Data-Driven Medicine (IDDM 2018), Lviv, Ukraine, November 28-30, 2018, pg. 82-92, ISSN 1613-0073.</t>
  </si>
  <si>
    <t>http://ceur-ws.org/Vol-2255/paper8.pdf</t>
  </si>
  <si>
    <t>A.NARESH; S. ALI SYED; PRASAD, BVVS. Mining user actions with fuzzy related data security conviction in cloud computing, Ingenierie des Systemes d'Information; Cachan Vol. 23, Iss. 5,  (2018): 201-212. DOI:10.3166/isi.23.5.201-212</t>
  </si>
  <si>
    <t>https://search.proquest.com/openview/9ff822a828e525eb784dd0bc18b72ee7/1?pq-origsite=gscholar&amp;cbl=2069459</t>
  </si>
  <si>
    <t>Mustakim, Della Maulina Herianda, Ahmad Ilham et. all, Market Basket Analysis Using Apriori and FP-Growth for Analysis Consumer Expenditure Patterns at Berkah Mart in Pekanbaru Riau, IOP Conf. Series: Journal of Physics: Conf. Series 1114 (2018) 012131, doi :10.1088/1742-6596/1114/1/012131</t>
  </si>
  <si>
    <t>https://iopscience.iop.org/article/10.1088/1742-6596/1114/1/012131/meta</t>
  </si>
  <si>
    <r>
      <t>MANIU, Ionela et al. Frequent Pattern Mining of Risk Factors Predicting Neonatal Seizures Outcomes. </t>
    </r>
    <r>
      <rPr>
        <sz val="9"/>
        <color indexed="8"/>
        <rFont val="Arial"/>
        <family val="2"/>
      </rPr>
      <t>BRAIN. Broad Research in Artificial Intelligence and Neuroscience, [S.l.], v. 9, n. 4, p. 161-170, dec. 2018. ISSN 2067-3957.</t>
    </r>
  </si>
  <si>
    <t>http://brain.edusoft.ro/index.php/brain/article/view/873</t>
  </si>
  <si>
    <t xml:space="preserve"> Amneh Shaban; Fadi Almasalha; Mahmoud H. Qutqut, Hybrid user action prediction system for automated home using association rules and ontology,  IET Wireless Sensor Systems, 0pp. DOI:  10.1049/iet-wss.2018.5032 , Print ISSN 2043-6386, Online ISSN 2043-6394</t>
  </si>
  <si>
    <t>https://digital-library.theiet.org/content/journals/10.1049/iet-wss.2018.5032</t>
  </si>
  <si>
    <t>Hunyadi Daniel (ULBS), Iulian Pah (UBB Cluj Napoca)</t>
  </si>
  <si>
    <t>Ontology used in a e-learning multi-agent architecture</t>
  </si>
  <si>
    <t>S.Balakrishnan, S.Nalini, A MULTIAGENT BASED E-LEARNING INTEGRATION USING VIEW BASED SEMANTIC, TAGA Journal of GRAPHIC TECHNOLOGY,  ISSN: 1748-0337, pg. 691 - 699, 2018</t>
  </si>
  <si>
    <t>http://tagajournal.com/gallery/v14.61.pdf</t>
  </si>
  <si>
    <t>Zentralblatt MATH</t>
  </si>
  <si>
    <t>Pah Iulian (UBB Cluj Napoca), Hunyadi Daniel (ULBS), Chiribuca Dan (UBB Cluj Napoca)</t>
  </si>
  <si>
    <t>A multi-agent architecture for human-computer interaction</t>
  </si>
  <si>
    <t>M. Nadrljanski ; Đ. Vukić ; D. Nadrljanski, Multi-agent systems in e-learning, 41st International Convention on Information and Communication Technology, Electronics and Microelectronics (MIPRO), 2018</t>
  </si>
  <si>
    <t>https://ieeexplore.ieee.org/abstract/document/8400181</t>
  </si>
  <si>
    <t>Improvements of Apriori Algorithms</t>
  </si>
  <si>
    <t xml:space="preserve">WoS TR </t>
  </si>
  <si>
    <t>Performance algorithms in generating association rules</t>
  </si>
  <si>
    <t>International Journal of Data Mining, Modelling and Management (IJDMM)</t>
  </si>
  <si>
    <t>Scopus, Emerging Sources Citation Index</t>
  </si>
  <si>
    <t>http://www.inderscience.com/jhome.php?jcode=ijdmmm</t>
  </si>
  <si>
    <t>http://thesai.org/Publications/IJACSA</t>
  </si>
  <si>
    <t>11.08.2018</t>
  </si>
  <si>
    <t>International Journal of Data Mining, Modelling and Management</t>
  </si>
  <si>
    <t>10.10.2018</t>
  </si>
  <si>
    <r>
      <t>IEEE </t>
    </r>
    <r>
      <rPr>
        <sz val="12"/>
        <color indexed="63"/>
        <rFont val="Times New Roman"/>
        <family val="1"/>
      </rPr>
      <t>International Conference on Micro-Electronics and Telecommunication Engineering </t>
    </r>
  </si>
  <si>
    <t>https://www.aconf.org/conf_127992.html</t>
  </si>
  <si>
    <t>14.05.2018</t>
  </si>
  <si>
    <t>International Conference ICDD</t>
  </si>
  <si>
    <t>http://sites.conferences.ulbsibiu.ro/icdd/2018/</t>
  </si>
  <si>
    <t>30.04.2018</t>
  </si>
  <si>
    <t>3rd International Conference on New Trends in Information &amp; Communications Technology Applications - NTICT'2018</t>
  </si>
  <si>
    <t>https://www.papercrowd.com/c/3rd-international-conference-on-new-trends-in-information-amp-communications-technology-applications-2018/3556</t>
  </si>
  <si>
    <t>12.10.2018</t>
  </si>
  <si>
    <t>The 4th International Nonformal Education Conference INEC 2018</t>
  </si>
  <si>
    <t>http://conferences.ulbsibiu.ro/inec/archives/2018/en/</t>
  </si>
  <si>
    <t>6-7 October, 2018</t>
  </si>
  <si>
    <t>Daniel Hunyadi</t>
  </si>
  <si>
    <t>http://sites.conferences.ulbsibiu.ro/icdd/2018/org_committees.php\</t>
  </si>
  <si>
    <t>Membru</t>
  </si>
  <si>
    <t>17-19 May 2018</t>
  </si>
  <si>
    <t xml:space="preserve">Se raportează doar articolele şi recenziile, nu şi rezumatele. </t>
  </si>
  <si>
    <t>I6 - Cărţi ştiinţifice de autor şi capitole publicate la edituri internaţionale de prestigiu și edituri internaționale (sau traduse pentru domeniul Filologie şi Teologie, sau traducere de text dramatic și carte de autor pentru domeniul Artele spectacolului).</t>
  </si>
  <si>
    <t>Se va verifica existenţa volumului fizic / CD electronic prin depunerea unui exemplar al cărţii la departament, respectiv prin existenţa în mediul on-line.</t>
  </si>
  <si>
    <t>I7 - Cărţi ştiinţifice de autor şi capitole publicate la edituri naționale (sau traduse pentru domeniul Filologie şi Teologie, sau traducere de text dramatic și carte de autor pentru domeniul Artele spectacolului).</t>
  </si>
  <si>
    <t>Se va verifica existenţa volumului fizic / CD electronic prin depunerea unui exemplar al cărţii la departament şi respectiv prin existenţa cărţii în Depozitul electronic al Bibliotecii Naţionale şi al Bibliotecii Centrale Universitare (BCU);</t>
  </si>
  <si>
    <r>
      <rPr>
        <b/>
        <sz val="10"/>
        <rFont val="Arial Narrow"/>
        <family val="2"/>
      </rPr>
      <t>*Punctaje de referință:</t>
    </r>
    <r>
      <rPr>
        <b/>
        <u val="single"/>
        <sz val="10"/>
        <rFont val="Arial Narrow"/>
        <family val="2"/>
      </rPr>
      <t xml:space="preserve">
A. Evenimente artistice şi expoziţii (domeniul artele spectacolului):</t>
    </r>
    <r>
      <rPr>
        <b/>
        <sz val="10"/>
        <rFont val="Arial Narrow"/>
        <family val="2"/>
      </rPr>
      <t xml:space="preserve">
</t>
    </r>
    <r>
      <rPr>
        <b/>
        <u val="single"/>
        <sz val="10"/>
        <rFont val="Arial Narrow"/>
        <family val="2"/>
      </rPr>
      <t xml:space="preserve">Organizare eveniment artistic: </t>
    </r>
    <r>
      <rPr>
        <sz val="10"/>
        <rFont val="Arial Narrow"/>
        <family val="2"/>
      </rPr>
      <t xml:space="preserve">
• 200 puncte / echipă organizatorică, pentru fiecare spectacol în cadrul unui festival, turneu, în străinătate
• 100 puncte / echipă organizatorica, pentru fiecare spectacol în cadrul unui festival, expozitie, turneu în ţară 
• 40 puncte / echipă organizatorică, pentru fiecare reprezentaţie a unui spectacol de la sediul TNRS, expozitie in Sibiu 
Punctajul se acorda managerului de spectacol. Acesta poate decide distribuirea punctajului între membrii echipei. 
</t>
    </r>
    <r>
      <rPr>
        <b/>
        <u val="single"/>
        <sz val="10"/>
        <rFont val="Arial Narrow"/>
        <family val="2"/>
      </rPr>
      <t>Rol în spectacol / film:</t>
    </r>
    <r>
      <rPr>
        <sz val="10"/>
        <rFont val="Arial Narrow"/>
        <family val="2"/>
      </rPr>
      <t xml:space="preserve">
• 800 puncte = rol în film
• 80 puncte = rol in scurt metraj video
• 180 puncte = rol în spectacol nou
• 50 puncte = pentru rol în reprezentaţia unui spectacol de la sediul TNRS (se raportează o singură dată pe anul calendaristic, indiferent de numărul de reprezentaţii)
• 50 puncte = fiecare rol în reprezentația unui spectacol în cadrul unui festival/ turneu naţional 
• 100 puncte = fiecare rol în reprezentația unui spectacol în cadrul unui festival/ turneu în străinătate și în cadrul FITS
</t>
    </r>
    <r>
      <rPr>
        <b/>
        <u val="single"/>
        <sz val="10"/>
        <rFont val="Arial Narrow"/>
        <family val="2"/>
      </rPr>
      <t>Producţie artistică:</t>
    </r>
    <r>
      <rPr>
        <sz val="10"/>
        <rFont val="Arial Narrow"/>
        <family val="2"/>
      </rPr>
      <t xml:space="preserve">
• Regie spectacol: 300 puncte în străinătate / 50 puncte în ţară
• Asistenţă regie spectacol: 40 puncte în străinătate / 20 puncte în ţară
• Producţie scurt metraj video: 200 puncte
• Workshop artistic: 60 puncte în străinătate / 40 puncte în ţară
• Coordonare muzicală spectacol: 40 puncte în străinătate / 20 puncte în ţară. 
• Coordonare mişcare scenică: 40 puncte în străinătate / 20 puncte în ţară. 
• Concept video: 40 puncte în străinătate / 20 puncte în ţară
Plafoane maxime anual, cerinţe cumulative: 1000 puncte / declarant 
</t>
    </r>
    <r>
      <rPr>
        <b/>
        <u val="single"/>
        <sz val="10"/>
        <rFont val="Arial Narrow"/>
        <family val="2"/>
      </rPr>
      <t>B. Expoziţii (domeniul arte vizuale):</t>
    </r>
    <r>
      <rPr>
        <sz val="10"/>
        <rFont val="Arial Narrow"/>
        <family val="2"/>
      </rPr>
      <t xml:space="preserve">
- expoziţie personală în străinătate – 200 puncte / eveniment
- expoziţie personală în ţară – 100 puncte / eveniment
- participare la expoziţie internaţională: 50 puncte / eveniment
- participare la expoziţie naţională: 30 puncte / eveniment
Plafoane maxime anual, cerinţe cumulative: 1000 puncte / declarant 
</t>
    </r>
    <r>
      <rPr>
        <b/>
        <u val="single"/>
        <sz val="10"/>
        <rFont val="Arial Narrow"/>
        <family val="2"/>
      </rPr>
      <t>C. Concerte internationale / naţionale de muzică religioasă (domeniul teologie):</t>
    </r>
    <r>
      <rPr>
        <sz val="10"/>
        <rFont val="Arial Narrow"/>
        <family val="2"/>
      </rPr>
      <t xml:space="preserve">
• 50 / 20 puncte / concert. 
Plafon maxim: 100 puncte / declarant.</t>
    </r>
  </si>
  <si>
    <t>D Miclăuş,An approximation of the surfaces areas using the classical Bernstein quadrature formula,  Mathematical Methods in the Applied Sciences, 2018,  https://doi.org/10.1002/mma.5346</t>
  </si>
  <si>
    <t>https://onlinelibrary.wiley.com/doi/abs/10.1002/mma.5346</t>
  </si>
  <si>
    <t>Dan Miclăuş, On the monotonicity property for the sequence of classical Bernstein operators, Afrika Matematika, 2018, Volume 29, Issue 7–8, pp 1141–1149</t>
  </si>
  <si>
    <t>https://link.springer.com/article/10.1007/s13370-018-0602-4</t>
  </si>
  <si>
    <t>Ana-Maria Acu(ULBS), Nesibe Manav(Gazi University), Daniel Florin Sofonea(ULBS)</t>
  </si>
  <si>
    <t>Approximation properties of λ-Kantorovich operators</t>
  </si>
  <si>
    <t>https://link.springer.com/article/10.1186/s13660-018-1862-0</t>
  </si>
  <si>
    <t>Shin Min Kang( Gyeongsang National University, Korea), Arif Rafiq( Virtual University of Pakistan, Pakistan), Ana-Maria Acu(ULBS), Faisal Ali( Bahauddin Zakariya University, Pakistan), Young Chel Kwun(Dong-A University, Korea)</t>
  </si>
  <si>
    <t>Some approximation properties of
(p, q)-Bernstein operators</t>
  </si>
  <si>
    <t>LT Shu, G Zhou, QB Cai, On the Convergence of a Family of Chlodowsky Type Bernstein-Stancu-Schurer Operators,  Journal of Function Spaces,Volume 2018, Article ID 6385451, 15 pages
https://doi.org/10.1155/2018/6385451</t>
  </si>
  <si>
    <t>https://www.hindawi.com/journals/jfs/2018/6385451/abs/</t>
  </si>
  <si>
    <t>F. Soleyman  P. Njionou Sadjang  M. Masjed‐Jamei  I. Area,  (p,q)‐Sturm‐Liouville problems and their orthogonal solutions,  Mathematical Methods in the Applied Sciences,  2018, https://doi.org/10.1002/mma.4800</t>
  </si>
  <si>
    <t>https://onlinelibrary.wiley.com/doi/abs/10.1002/mma.4800</t>
  </si>
  <si>
    <t>Vijay Gupta(Netaji Subhas Inst Technol, India), Ana Maria Acu(ULBS)</t>
  </si>
  <si>
    <t>On Baskakov–Szász–Mirakyan-type operators preserving exponential type functions</t>
  </si>
  <si>
    <t>M Bodur, ÖG Yilmaz, A Aral, Approximation by Baskakov-Szász-Stancu operators preserving exponential functions,   Constructive Mathematical Analysis,1 (2018), No. 1, pp. 1-8</t>
  </si>
  <si>
    <t>https://www.researchgate.net/profile/Murat_Bodur/publication/329659883_Approximation_by_Baskakov-Szasz-Stancu_Operators_Preserving_Exponential_Functions/links/5c1e8172299bf12be393c33e/Approximation-by-Baskakov-Szasz-Stancu-Operators-Preserving-Exponential-Functions.pdf</t>
  </si>
  <si>
    <t>Balciauskas, Linas (Nature Research Centre, Vilnius, Lithuania); Amshokova, Albina (Tembotov Institute of ecology of mountain territories RAS, Nalchik, Russia); Balciauskiene, Laima (Nature Research Centre, Vilnius, Lithuania); Benedek, Ana Maria; Cichocki, Jan (Department of Biology, Faculty of Humanities and Natural Sciences, University of Prešov, Prešov, Slovakia)</t>
  </si>
  <si>
    <t>TELESTES SOUFFIA (RISSO, 1827) SPECIES CONSERVATION AT THE EASTERN LIMIT OF RANGE - VISEU RIVER BASIN, ROMANIA</t>
  </si>
  <si>
    <r>
      <t>C</t>
    </r>
    <r>
      <rPr>
        <sz val="10"/>
        <rFont val="Arial Narrow"/>
        <family val="2"/>
      </rPr>
      <t>urtean-Banaduc, A (Lucian Blaga Univ Sibiu); Didenko, A (Natl Acad Agr Sci Ukraine); Guti, G (Hungarian Acad Sci)</t>
    </r>
    <r>
      <rPr>
        <vertAlign val="superscript"/>
        <sz val="10"/>
        <rFont val="Arial Narrow"/>
        <family val="2"/>
      </rPr>
      <t> </t>
    </r>
    <r>
      <rPr>
        <sz val="10"/>
        <rFont val="Arial Narrow"/>
        <family val="2"/>
      </rPr>
      <t>; Banaduc, D (Lucian Blaga Univ Sibiu)</t>
    </r>
  </si>
  <si>
    <t>APPLIED ECOLOGY AND ENVIRONMENTAL RESEARCH</t>
  </si>
  <si>
    <t>1589-1623</t>
  </si>
  <si>
    <t>http://www.aloki.hu/pdf/1601_291303.pdf</t>
  </si>
  <si>
    <t>10.15666/aeer/1601_291303</t>
  </si>
  <si>
    <t>291-303</t>
  </si>
  <si>
    <t>0.721</t>
  </si>
  <si>
    <t>Cismas, Cristina (ULBS); Banaduc, Doru (ULBS); Curtean-Banaduc, Angela (ULBS)</t>
  </si>
  <si>
    <t>Online ISSN 2344-3219</t>
  </si>
  <si>
    <t>http://stiinte.ulbsibiu.ro/trser/trser20/p63-74.pdf</t>
  </si>
  <si>
    <t>10.2478/trser-2018-0013</t>
  </si>
  <si>
    <r>
      <t>63-74</t>
    </r>
    <r>
      <rPr>
        <sz val="10"/>
        <color indexed="63"/>
        <rFont val="Arial Narrow"/>
        <family val="2"/>
      </rPr>
      <t> </t>
    </r>
  </si>
  <si>
    <t>http://stiinte.ulbsibiu.ro/trser/trser20/_75-114.pdf</t>
  </si>
  <si>
    <t>10.2478/trser-2018-0021</t>
  </si>
  <si>
    <t>75-114</t>
  </si>
  <si>
    <t xml:space="preserve"> Suzuki
\psi
F-contractions and some fixed point results</t>
  </si>
  <si>
    <t>Secelean Nicolae Adrian</t>
  </si>
  <si>
    <t xml:space="preserve"> Carpathian
Journal of Mathematics</t>
  </si>
  <si>
    <t xml:space="preserve"> 1584-2851</t>
  </si>
  <si>
    <t>https://www.carpathian.cunbm.utcluj.ro/wp-content/uploads/2018_vol_34_1/carpathian_2018_34_1_93_102.pdf</t>
  </si>
  <si>
    <t>93-102</t>
  </si>
  <si>
    <t>Q2 (zona galbena IF)</t>
  </si>
  <si>
    <t>Secelean N.A. (ULBS)</t>
  </si>
  <si>
    <t>Iterated function systems consisting of F-contractions, Fixed Point
Theory and Applications, 2013, 2013:277, DOI:10.1186/1687-1812-2013-277</t>
  </si>
  <si>
    <t>Panda Sumati Kumari,  Obaid Alqahtani, Erdal Karapınar, Some Fixed-Point Theorems in b-Dislocated Metric Space and Applications, Symmetry 2018, 10(12), 691, p.1-24</t>
  </si>
  <si>
    <t>https://www.mdpi.com/2073-8994/10/12/691</t>
  </si>
  <si>
    <t>Abdullah Eqal Al-Mazrooei, Jamshaid Ahmad, Fuzzy fixed point results of generalized almost F-contraction, J. Math. Computer Sci., 18 (2018), 206–215, DOI: 10.22436/jmcs.018.02.08</t>
  </si>
  <si>
    <t>https://www.researchgate.net/publication/322761824_Fuzzy_fixed_point_results_of_generalized_almost_F-contraction/references</t>
  </si>
  <si>
    <t>Emerging Sources Citation Index (ESCI), Google Scholar,  Academic keys, MIAR (Information Matrix for the Analysis of Journals)</t>
  </si>
  <si>
    <t>Tahair Rasham,
Abdullah Shoaib, Badriah A. S. Alamri, Muhammad Arshad, Multivalued Fixed Point Results for New Generalized
F-Dominated Contractive Mappings on Dislocated Metric Space with Application, Journal of Function Spaces
Volume 2018, Article ID 4808764, 12 pages, https://doi.org/10.1155/2018/4808764</t>
  </si>
  <si>
    <t>https://www.hindawi.com/journals/jfs/2018/4808764/</t>
  </si>
  <si>
    <t>Iterated function systems consisting of F-contractions</t>
  </si>
  <si>
    <t>M Imdad, QH Khan, WM Alfaqih, R Gubran, A relation theoretic (F, R)-contraction principle with applications to matrix equations, Bull. Math. Anal. Appl, 2018, Volume 10 Issue 1(2018), Pages 1-12</t>
  </si>
  <si>
    <t>https://www.researchgate.net/profile/Rqeeb_Gubran2/publication/324169944_A_RELATION-THEORETIC_F_R-CONTRACTION_PRINCIPLE_WITH_APPLICATIONS_TO_MATRIX_EQUATIONS/links/5ac363e7a6fdcccda66038e8/A-RELATION-THEORETIC-F-R-CONTRACTION-PRINCIPLE-WITH-APPLICATIONS-TO-MATRIX-EQUATIONS.pdf</t>
  </si>
  <si>
    <r>
      <rPr>
        <b/>
        <sz val="10"/>
        <rFont val="Arial Narrow"/>
        <family val="2"/>
      </rPr>
      <t>* Punctaj de referință:</t>
    </r>
    <r>
      <rPr>
        <sz val="10"/>
        <rFont val="Arial Narrow"/>
        <family val="2"/>
      </rPr>
      <t xml:space="preserve">
• Articol = 20 puncte 
Punctajul se împarte la numărul de autori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</si>
  <si>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Volum / număr</t>
  </si>
  <si>
    <t>Site-ul revistei</t>
  </si>
  <si>
    <r>
      <rPr>
        <b/>
        <sz val="10"/>
        <rFont val="Arial Narrow"/>
        <family val="2"/>
      </rPr>
      <t>*Punctaj de referință:</t>
    </r>
    <r>
      <rPr>
        <sz val="10"/>
        <rFont val="Arial Narrow"/>
        <family val="2"/>
      </rPr>
      <t xml:space="preserve">
• Lucrare = 40 / 20 puncte pentru conferinţă în străinătate / ţară
• Experiment / demonstraţie / inovaţie etc = 20 puncte / eveniment (indiferent de numărul standurilor de prezentare în cadrul evenimentului). 
Punctajul se împarte la numărul de autori / numărul de membri în echipă,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</si>
  <si>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I12 - Evenimente artistice (doar pentru domeniul Artele spectacolului), expoziţii (doar pentru domeniul Arte vizuale) şi concerte de muzică religioasă (doar pentru domeniul Teologie)</t>
  </si>
  <si>
    <t>I13 -  Evenimente sportive (doar pentru domeniul Sport)</t>
  </si>
  <si>
    <t xml:space="preserve">Numele și prenumele autorilor </t>
  </si>
  <si>
    <t>Titlul conferinței / Denumirea evenimentului</t>
  </si>
  <si>
    <t>Site www al conferinței / evenimentului</t>
  </si>
  <si>
    <t>Titlul articolului / Denumirea experimentului</t>
  </si>
  <si>
    <t xml:space="preserve">Data evenimentului </t>
  </si>
  <si>
    <t>https://www.google.com/search?q=BUCATELE+NATURII+Valori+ale+patrimoniului+natural+pentru+sus%C8%9Binerea+turismului+gastronomic+sibian&amp;rlz=1C1CHBF_enRO732RO732&amp;oq=BUCATELE+NATURII+Valori+ale+patrimoniului+natural+pentru+sus%C8%9Binerea+turismului+gastronomic+sibian&amp;aqs=chrome..69i57.794j0j7&amp;sourceid=chrome&amp;ie=UTF-8</t>
  </si>
  <si>
    <t>Valori ale cunoașterii tradiționale în susținerea Regiunii Gastronomice Europene Sibiu 2019, contract nr.  71065/4.09.2017</t>
  </si>
  <si>
    <t>Consiliul local și Primăria Sibiu</t>
  </si>
  <si>
    <t>Maria Mihaela Antofie</t>
  </si>
  <si>
    <t>aprilie/mai - decembrie 2018</t>
  </si>
  <si>
    <t>Universul macromicetelor</t>
  </si>
  <si>
    <t xml:space="preserve">Angela Bănăduc
Doru Bănăduc
Oana Danci
</t>
  </si>
  <si>
    <t>Noaptea cercetătorilor - Râuri vii, râuri moarte - Universul macromicetelor</t>
  </si>
  <si>
    <t>“Contributions to the knowledge of invasive alien plant species in the middle hydrographical basin of Mureș River (Romania)”</t>
  </si>
  <si>
    <t>Danci Oana Viorica, Sretco Milanovici</t>
  </si>
  <si>
    <t>Joint ESENIAS and DIAS Scientific Conference and 8th ESENIAS Workshop
Management and sharing of IAS data to support knowledgebased decision making at regional level</t>
  </si>
  <si>
    <t>http://www.esenias.org/index.php?option=com_content&amp;view=article&amp;id=475:esenias-news-42&amp;catid=52:esenias-news&amp;Itemid=125</t>
  </si>
  <si>
    <t>26-28 sept 2018</t>
  </si>
  <si>
    <t>Elaborarea studiului de evaluare adecvata - aspecte generale
Principii generale de elaborare a evaluarii adecvate, integrarea informatiilor si formularea concluziilor si recomandarilor</t>
  </si>
  <si>
    <t xml:space="preserve">Danci Oana Viorica </t>
  </si>
  <si>
    <t>Seminar național - Evaluarea adecvata - legislatie, reglementari, metodologie de elaborare</t>
  </si>
  <si>
    <t>http://www.asrm.ro/evenimente/biodiversitate_sibiu/agenda</t>
  </si>
  <si>
    <t xml:space="preserve"> 21 iunie 2017</t>
  </si>
  <si>
    <t xml:space="preserve"> Impact of floodplain gravel mining on landforms and processes: a study case in Orlat gravel pit (Romania)</t>
  </si>
  <si>
    <t>Costea Marioara (ULB Sibiu)</t>
  </si>
  <si>
    <t>FST2</t>
  </si>
  <si>
    <t>Environmental Earth Sciences</t>
  </si>
  <si>
    <r>
      <t>Print ISSN</t>
    </r>
    <r>
      <rPr>
        <sz val="10"/>
        <color indexed="8"/>
        <rFont val="Arial Narrow"/>
        <family val="2"/>
      </rPr>
      <t>1866-6280</t>
    </r>
  </si>
  <si>
    <t>https://link.springer.com/article/10.1007/s12665-018-7320-y</t>
  </si>
  <si>
    <t>https://doi.org/10.1007/s12665-018-7320-y</t>
  </si>
  <si>
    <t>art.119</t>
  </si>
  <si>
    <t>Investigations on some soil physical properties of lands affected by hydric erosion. Case study from secaŞe plateau, romania</t>
  </si>
  <si>
    <t>International Multidisciplinary Scientific GeoConference Surveying Geology and Mining Ecology Management, SGEM</t>
  </si>
  <si>
    <t>ISSN 1314 _ 2704</t>
  </si>
  <si>
    <t>289 – 296</t>
  </si>
  <si>
    <t>10.5593/sgem2018/3.2</t>
  </si>
  <si>
    <t>www.sgem.org</t>
  </si>
  <si>
    <r>
      <t>Costea, M. (2018) Impact of floodplain gravel mining on landforms and processes: a study case in Orlat gravel pit (Romania). </t>
    </r>
    <r>
      <rPr>
        <i/>
        <sz val="10"/>
        <rFont val="Arial Narrow"/>
        <family val="2"/>
      </rPr>
      <t>Environmental Earth Sciences</t>
    </r>
    <r>
      <rPr>
        <sz val="10"/>
        <rFont val="Arial Narrow"/>
        <family val="2"/>
      </rPr>
      <t>, </t>
    </r>
    <r>
      <rPr>
        <i/>
        <sz val="10"/>
        <rFont val="Arial Narrow"/>
        <family val="2"/>
      </rPr>
      <t>77</t>
    </r>
    <r>
      <rPr>
        <sz val="10"/>
        <rFont val="Arial Narrow"/>
        <family val="2"/>
      </rPr>
      <t>(4), 119</t>
    </r>
  </si>
  <si>
    <t>RUSNÁK, M., &amp; KIDOVÁ, A. (2018) Recentné morfologické zmeny slovenských vodných tokov Belá a Ondava v Západných Karpatoch od druhej polovice 20. storočia. GEOGRAPHIA CASSOVIENSIS XII, 2, pp.195-211</t>
  </si>
  <si>
    <t>https://geografia.science.upjs.sk/images/geographia_cassoviensis/articles/GC-2018-12-2/5Rusnak_Kidova_195-211.pdf</t>
  </si>
  <si>
    <r>
      <t>Costea, M. (2012). Using the Fournier indexes in estimating rainfall erosivity. Case study-the Secasul Mare Basin. </t>
    </r>
    <r>
      <rPr>
        <i/>
        <sz val="10"/>
        <color indexed="63"/>
        <rFont val="Arial Narrow"/>
        <family val="2"/>
      </rPr>
      <t>Aerul si Apa. Componente ale Mediului</t>
    </r>
    <r>
      <rPr>
        <sz val="10"/>
        <color indexed="63"/>
        <rFont val="Arial Narrow"/>
        <family val="2"/>
      </rPr>
      <t>, 313-320.</t>
    </r>
  </si>
  <si>
    <r>
      <t xml:space="preserve"> Avagyan, A., Manandyan, H., Arakelyan, A., &amp; Piloyan, A. (2018). Toward a disaster risk assessment and mapping in the virtual geographic environment of Armenia. </t>
    </r>
    <r>
      <rPr>
        <i/>
        <sz val="10"/>
        <color indexed="8"/>
        <rFont val="Arial Narrow"/>
        <family val="2"/>
      </rPr>
      <t>Natural Hazards</t>
    </r>
    <r>
      <rPr>
        <sz val="10"/>
        <color indexed="8"/>
        <rFont val="Arial Narrow"/>
        <family val="2"/>
      </rPr>
      <t>,</t>
    </r>
    <r>
      <rPr>
        <i/>
        <sz val="10"/>
        <color indexed="8"/>
        <rFont val="Arial Narrow"/>
        <family val="2"/>
      </rPr>
      <t>92</t>
    </r>
    <r>
      <rPr>
        <sz val="10"/>
        <color indexed="8"/>
        <rFont val="Arial Narrow"/>
        <family val="2"/>
      </rPr>
      <t>(1), 283-309.</t>
    </r>
  </si>
  <si>
    <t>https://link.springer.com/article/10.1007/s11069-018-3208-0</t>
  </si>
  <si>
    <r>
      <t>Costea, M. (2013, June). The role of forests in controlling land degradation through erosion in Romania. In </t>
    </r>
    <r>
      <rPr>
        <i/>
        <sz val="10"/>
        <rFont val="Arial Narrow"/>
        <family val="2"/>
      </rPr>
      <t>Proceedings of the 11th International Conference on Environment, Ecosystems and Development (EED’13) and Proceedings of the 2nd International Conference on Sustainable Tourism and Cultural Heritage (STACH, 13), Brasov, Romania</t>
    </r>
    <r>
      <rPr>
        <sz val="10"/>
        <rFont val="Arial Narrow"/>
        <family val="2"/>
      </rPr>
      <t> (pp. 93-98).</t>
    </r>
  </si>
  <si>
    <r>
      <t>Petrişor, A. I. (2018). GIS QUANTITATIVE ASSESSMENT OF 1990-2006 DEFORESTATIONS WHITIN ROMANIAN NATURAL PROTECTED AREAS. </t>
    </r>
    <r>
      <rPr>
        <i/>
        <sz val="10"/>
        <rFont val="Arial Narrow"/>
        <family val="2"/>
      </rPr>
      <t>Studia Universitatis Vasile Goldis Seria Stiintele Vietii (Life Sciences Series)</t>
    </r>
    <r>
      <rPr>
        <sz val="10"/>
        <rFont val="Arial Narrow"/>
        <family val="2"/>
      </rPr>
      <t>, </t>
    </r>
    <r>
      <rPr>
        <i/>
        <sz val="10"/>
        <rFont val="Arial Narrow"/>
        <family val="2"/>
      </rPr>
      <t>28</t>
    </r>
    <r>
      <rPr>
        <sz val="10"/>
        <rFont val="Arial Narrow"/>
        <family val="2"/>
      </rPr>
      <t>(1), pp.7-13.</t>
    </r>
  </si>
  <si>
    <t>http://studiauniversitatis.ro/studia-univ-vg-ssv-vol-28-iss-1-2018/1228-gis-quantitative-ssessment-of-990-2006-deforestations-whitin-romanian-natural-protected-areas.html</t>
  </si>
  <si>
    <t>Kornarzynski, Krzysztof; Dziwulska-Hunek, Agata; Kornarzynska-Gregorowicz, Agnieszka; et al., Effect of Electromagnetic Stimulation of Amaranth Seeds of Different Initial Moisture on the Germination Parameters and Photosynthetic Pigments Content, SCIENTIFIC REPORTS,  8 , Article Number: 14023, 2018</t>
  </si>
  <si>
    <t>Racuciu, M.; Miclaus, S.; Creanga, D</t>
  </si>
  <si>
    <t>On the thermal effect induced in tissue samples exposed to extremely low-frequency electromagnetic field (JOURNAL OF ENVIRONMENTAL HEALTH SCIENCE AND ENGINEERING   Volume: 13, Article Number: 85, DEC 17 2015)</t>
  </si>
  <si>
    <t>Jain, S; Biological effects of low power microwave radiation on proteins and cells: modelling and experimental evaluation, Doctor of Philosophy (PhD), Engineering, RMIT University, University of Delhi, India, 2018</t>
  </si>
  <si>
    <t>https://researchbank.rmit.edu.au/eserv/rmit:162511/Jain.pdf</t>
  </si>
  <si>
    <t>Google Scholar -teza de doctorat - University of Delhi, India</t>
  </si>
  <si>
    <t xml:space="preserve">Racuciu M, Creanga DE, Airinei A, Badescu V, Apetroaie N </t>
  </si>
  <si>
    <t>Microstructural and magnetic properties of magnetic fluid based on magnetite coated with tartaric acid (Magnetohydrodynamics 43(4):11–18, 2007)</t>
  </si>
  <si>
    <t>Lengyel, A.; Garg, V. K.; de Oliveira, A. C.; et al., Mossbauer spectroscopy control of the preparation of citric- and mandelic acid functionalized nanomagnetites, HYPERFINE INTERACTIONS, 239, Article Number: 17, 2018</t>
  </si>
  <si>
    <t>https://link.springer.com/article/10.1007/s10751-018-1493-3</t>
  </si>
  <si>
    <t>Racuciu M, Miclăuş S, Creangă DE</t>
  </si>
  <si>
    <t>The response of plant tissues to magnetic fluid and electromagnetic exposure (Rom. J. Biophys. 19, 2009)</t>
  </si>
  <si>
    <t xml:space="preserve">S. Karthick Raja Namasivayam, R.S. Arvind Bharani, Kiruthiga Karunamoorthy, Insecticidal fungal metabolites fabricated chitosan nanocomposite (IM-CNC) preparation for the enhanced larvicidal activity - An effective strategy for green pesticide against economic important insect pests, International Journal of Biological Macromolecules, Volume 120, Part A, 921-944, 2018 </t>
  </si>
  <si>
    <t>https://www.sciencedirect.com/science/article/pii/S0141813018323286</t>
  </si>
  <si>
    <t>https://www.travaux.ro/web/pdf/antipa-travaux-61(2)-07-lazar-mammal.pdf</t>
  </si>
  <si>
    <t>DOI: 10.2478/travmu-2018-0013</t>
  </si>
  <si>
    <t>205-214</t>
  </si>
  <si>
    <t xml:space="preserve">Aurel NĂSTASE, George ȚIGANOV, Irina CERNIȘENCU, Cristina DESPINA, Adrian BURADA,  Daniela SECELEANU-ODOR, Cosmin SPIRIDON, Orhan IBRAM, Mihaela Iuliana TUDOR, Marian TUDOR - STUDY OF FISH FAUNA AND NATURAL FISH PRODUCTIVITY IN HOLBINA 1 ECOLOGICAL RECONSTRUCTION AREA, PART OF WETLAND DANUBE DELTA. 4th International Conference "Water resources and wetlands" 
CONFERENCE PROCEEDINGS. Editors: Petre Gâştescu, Petre Bretcan
ISSN: 2285-7923, pag. 271-278. 2018. </t>
  </si>
  <si>
    <t>"PERIODIC TESTING - A PREREQUISITE FOR AN EXACT DETERMINATION OF PHYSICAL TRAINING STANDARDS"</t>
  </si>
  <si>
    <t>European Proceedings of Social and Behavioural Sciences</t>
  </si>
  <si>
    <t>ISSN:        2357-1330</t>
  </si>
  <si>
    <t>318-324</t>
  </si>
  <si>
    <t>10.15405/epsbs.2018.03.42</t>
  </si>
  <si>
    <t>WOS:000449179200042</t>
  </si>
  <si>
    <t>https://apps.webofknowledge.com/full_record.do?product=WOS&amp;search_mode=GeneralSearch&amp;qid=4&amp;SID=D4wQiswrtH8dP2U5u3W&amp;page=1&amp;doc=1</t>
  </si>
  <si>
    <t>Maratonul internațional Sibiu</t>
  </si>
  <si>
    <t xml:space="preserve">Regional </t>
  </si>
  <si>
    <t>http://cronometraj.racetecresults.com/myresults.aspx?CId=16648&amp;RId=172&amp;EId=1&amp;AId=62942</t>
  </si>
  <si>
    <t>Development of students socialization through motor activities</t>
  </si>
  <si>
    <t>Pomohaci Marcel                            Stoian Iulian</t>
  </si>
  <si>
    <t>19-24</t>
  </si>
  <si>
    <t>"The enhahancemet of effort capacity, particular to soccer, through integrated training process"</t>
  </si>
  <si>
    <t>Stoian Iulian, Burchel Lucian</t>
  </si>
  <si>
    <t xml:space="preserve">INTERNATIONAL CONGRESS OF PHYSICAL EDUCATION, SPORTS AND KINETOTHERAPY 
8 th Edition
</t>
  </si>
  <si>
    <t>14 - 16.06.2018</t>
  </si>
  <si>
    <t>Discovering the cohesion of a volleyball team and finding the right leader of the group</t>
  </si>
  <si>
    <t>Sopa Ioan Sabin ULB Sibiu Pomohaci Marcel ULB Sibiu</t>
  </si>
  <si>
    <t>Revista Academiei Fortelor Terestre "Nicolae Balcescu" Sibiu</t>
  </si>
  <si>
    <t>XXIII</t>
  </si>
  <si>
    <t>1 (89)</t>
  </si>
  <si>
    <t>2247-840X</t>
  </si>
  <si>
    <t>58-65</t>
  </si>
  <si>
    <t>International indexing: EBSCO and ProQuest databases, Baidu Scholar, Celdes, CNKI Scholar, CNPIEC, Google Scholar, J-Gate, Journal TOCs, Naviga, Primo Central, ReadCube, Summon, TDOne, WorldCat</t>
  </si>
  <si>
    <t>http://www.armyacademy.ro/reviste/rev1_2018/POMOHACI.pdf</t>
  </si>
  <si>
    <t>Leisure sport activities and their importance in living a healthy physical and psycho-social lifestyle</t>
  </si>
  <si>
    <t>Buletinul Academiei Fortelor Terestre "Nicolae Balcescu" Sibiu</t>
  </si>
  <si>
    <t>1 (45)</t>
  </si>
  <si>
    <t>2247-8396</t>
  </si>
  <si>
    <t>36-42</t>
  </si>
  <si>
    <t>http://www.armyacademy.ro/buletin/bul1_2018/Pomohaci.pdf</t>
  </si>
  <si>
    <t xml:space="preserve">Evaluation of motor development and skills in mini-volleyball game (10-12 years old) </t>
  </si>
  <si>
    <t xml:space="preserve">Bulletin of the Transilvania University of Brasov Series IX: Science of Human Kinetics </t>
  </si>
  <si>
    <t>1 (60)</t>
  </si>
  <si>
    <t>2344-2026</t>
  </si>
  <si>
    <t>95-104</t>
  </si>
  <si>
    <t>http://webbut.unitbv.ro/bulletin/Series%20IX/2018/BULETIN%20I%20PDF/12_SOPA-%20Pomohaci.pdf</t>
  </si>
  <si>
    <t>Developing a healthy lifestyle of students through the practice of sport activities</t>
  </si>
  <si>
    <t>3 (91)</t>
  </si>
  <si>
    <t>207-218</t>
  </si>
  <si>
    <t>http://www.armyacademy.ro/reviste/rev3_2018/SOPA.pdf</t>
  </si>
  <si>
    <t>The analyze of student socialization using Zukerman-Kuhlman questionnaire</t>
  </si>
  <si>
    <t>2 (60)</t>
  </si>
  <si>
    <t>191-198</t>
  </si>
  <si>
    <t>Măsură şi Fractali, Editura ULB, Sibiu, 2002</t>
  </si>
  <si>
    <t xml:space="preserve">Dan Dumitru, Dendrite-type attractors of IFSs formed by two injective functions, Chaos, Solitons &amp; Fractals
Volume 116, November 2018, Pages 433-438
</t>
  </si>
  <si>
    <t>https://www.sciencedirect.com/science/article/pii/S096007791830986X</t>
  </si>
  <si>
    <t>Generalized F-iterated function systems on product of metric spaces, Journal of Fixed Point Theory and Applications
September 2015, Volume 17, Issue 3, pp 575–595, DOI
https://doi.org/10.1007/s11784-015-0235-2</t>
  </si>
  <si>
    <t xml:space="preserve"> N.A. Secelean (ULBS)</t>
  </si>
  <si>
    <t>E.C. Popa (ULBS), Secelean N.A. (ULBS)</t>
  </si>
  <si>
    <t>Estimates for the constants of Landau and Lebesgue via some inequalities for the Wallis ratio, Journal of Computational and Applied Mathematics 269 (2014) 68–74</t>
  </si>
  <si>
    <t>Guillaume Latu, Michel Mehrenberger, Yaman Güçlü, Maurizio Ottaviani, Eric Sonnendrücker, Field-Aligned Interpolation for Semi-Lagrangian Gyrokinetic Simulations, Journal of Scientific Computing March 2018, Volume 74, Issue 3, pp 1601–1650,  DOI
https://doi.org/10.1007/s10915-017-0509-5</t>
  </si>
  <si>
    <t>https://link.springer.com/article/10.1007/s10915-017-0509-5</t>
  </si>
  <si>
    <t>Invariant measure associated with a generalized countable iterated function system, Mediterranean Journal of Mathematics
May 2014, Volume 11, Issue 2, pp 361–372</t>
  </si>
  <si>
    <t>Approximation of the attractor of a countable iterated function system, General Mathematics Vol. 17, No. 3 (2009), 221–231</t>
  </si>
  <si>
    <t>Countable iterated function systems. Far East J Dyn Syst 3(2), 149–167 (2001)</t>
  </si>
  <si>
    <t>ψF -Contractions: Not Necessarily Nonexpansive Picard Operators, Results. Math. (2016) 70: 415. https://doi.org/10.1007/s00025-016-0570-7, DOI
https://doi.org/10.1007/s00025-016-0570-7</t>
  </si>
  <si>
    <t>International Journal of Modern Sciences and Engineering Technology, ISSN :2349-3755</t>
  </si>
  <si>
    <t>Google Scholar, OCLC World Cat</t>
  </si>
  <si>
    <t>https://nebula.wsimg.com/a5719112ea7cafc5407f7e5d23fcf621?AccessKeyId=D81D660734BCB585516F&amp;disposition=0&amp;alloworigin=1</t>
  </si>
  <si>
    <t>American Journal of Computational Mathematics,  ISSN (printed): 2161-1203. ISSN (electronic): 2161-1211</t>
  </si>
  <si>
    <t>Worldcat, Academic Journals Database, JournalSeek, i-Scholar</t>
  </si>
  <si>
    <t>http://www.scirp.org/journal/AJCM/</t>
  </si>
  <si>
    <t>. Open Journal of Discrete Mathematics, ISSN Print: 2161-7635, ISSN Online: 2161-7643</t>
  </si>
  <si>
    <t>Google Scholar, Academic Journals Database, JournalSeek, Academic Keys</t>
  </si>
  <si>
    <t>http://www.scirp.org/journal/ojdm/</t>
  </si>
  <si>
    <t>Asia Pacific Journal of Mathematics</t>
  </si>
  <si>
    <t xml:space="preserve">Google Scholar, Zentralblatt MATH </t>
  </si>
  <si>
    <t>http://apjm.apacific.org/editorial-board/</t>
  </si>
  <si>
    <t>Applied General Topology, WoS</t>
  </si>
  <si>
    <t>https://polipapers.upv.es/index.php/AGT</t>
  </si>
  <si>
    <t>5,08,2018</t>
  </si>
  <si>
    <t>Advances in Difference Equations, Wos</t>
  </si>
  <si>
    <t>https://link.springer.com/journal/13662</t>
  </si>
  <si>
    <t>18,10,2018</t>
  </si>
  <si>
    <t>Results in Mathematics, Wos</t>
  </si>
  <si>
    <t>http://www.springer.com/birkhauser/mathematics/journal/25</t>
  </si>
  <si>
    <t>Filomat, Wos</t>
  </si>
  <si>
    <t>http://journal.pmf.ni.ac.rs/filomat/index.php/filomat</t>
  </si>
  <si>
    <t>22,04,2018</t>
  </si>
  <si>
    <t>VOICHITA ADRIANA RADU,  QUANTITATIVE ESTIMATES FOR SOME MODIFIED
BERNSTEIN-STANCU OPERATORS, Miskolc Mathematical Notes, Vol. 19 (2018), No. 1, pp. 517–525</t>
  </si>
  <si>
    <t xml:space="preserve">Năstase, A., Țiganov, G., Cernișescu, I., Despina, C., Burada, A., Seceleanu-Odor, D., Spiridon, C., Ibram, O., Tudor, M.I., Tudor, M., 2018. Study of fish fauna and natural fish productivity in Holbina 1 Ecological Reconstructiona Area, Part of Wetland Danube Delta. 4th International Conference "Water resources and wetlands", Conference Proceedings. Eds. Petre Gâştescu, Petre Bretcan, ISSN: 2285-7923, pp. 271-278. 2018. </t>
  </si>
  <si>
    <t>http://www.limnology.ro/wrw2018/Proceedings/36_Nastase.pdf</t>
  </si>
  <si>
    <t>carte</t>
  </si>
  <si>
    <t>Sîrbu Ioan, Sárkány-Kiss Andrei, Sîrbu Monica, Benedek Ana Maria</t>
  </si>
  <si>
    <t>The Unionidae from Transylvania and neighboring regions (Romania)</t>
  </si>
  <si>
    <t>Anna Maria Labecka, Jozef Domagala. Continuous reproduction of Sinanodonta woodiana (Lea, 1824) females: an invasive mussel species in a female-biased population. Hydrobiologia, Vol. 810, Issue 1, pp. 57-76. 2018</t>
  </si>
  <si>
    <t>https://link.springer.com/article/10.1007/s10750-016-2835-2</t>
  </si>
  <si>
    <t>Sîrbu Ioan, Benedek Ana Maria</t>
  </si>
  <si>
    <t>Requiem for Melanopsis parreyssii or the anatomy of a new extinction in Romania</t>
  </si>
  <si>
    <t xml:space="preserve">Tamás Müller, Gergely Bernáth, ÁkosHorváth, Levente Várkonyi, Gabriela Grigoraş, Adrian Gagiu, Béla Urbányi, Daniel Żarskia, Jörg Freyhof, Tom Cameron. Artificial propagation of the endangered Rumanian endemic warm water rudd (Scardinius racovitzai Müller 1958, Cyprinidae, Cypriniformes) for conservation needs. The Egyptian Journal of Aquatic Research
Volume 44, Issue 3, September 2018, Pages 245-249.
</t>
  </si>
  <si>
    <t>https://www.sciencedirect.com/science/article/pii/S1687428518300451</t>
  </si>
  <si>
    <t>DOAJ (Directory of Open Access Journals+F8)</t>
  </si>
  <si>
    <t xml:space="preserve">Florica Morariu, Benoni Lixandru, Gheorghe Ciobanu, Sorin Morariu, Florina-Mariana Vlad, MariaAlexandra Ferencz, Milca Petrovic, Adrian Sinitean, Anca-Andreea Marin. Research regarding the effect of the urban
community on the distribution of benctonic
macroconvertebrates in the Bega river near the
town of Timisoara. GLOREP 2108 Conference, Timisoara 15-17 November, 2018, Conference Proceeding. Editori: Ioana IONEL, Dan Codrut PETRILEANU. Editura Politehnica. ISBN 978-606-35-0238-5. 
</t>
  </si>
  <si>
    <t xml:space="preserve">https://glorep.upt.ro/#top si linkul catre citare https://www.researchgate.net/profile/Ioana_Ionel/publication/330075928_Glorep_2018_final/links/5c2bc530299bf12be3a71f6a/Glorep-2018-final.pdf#page=187 </t>
  </si>
  <si>
    <t xml:space="preserve">Anca-Andreea Marin, Benoni Lixandru, Gheorghe Ciobanu, Sorin Morariu, Florina-Mariana 
Vlad, Maria- Alexandra Ferencz, Milca Petrovici, Adrian Sinitean, Florica Morariu. Research regarding on pollution monitoring
with the help of benctonic macroinvertebrates at
Bega river near Timisoara. GLOREP 2108 Conference, Timisoara 15-17 November, 2018, Conference Proceeding. Editori: Ioana IONEL, Dan Codrut PETRILEANU. Editura Politehnica. ISBN 978-606-35-0238-5. </t>
  </si>
  <si>
    <t>https://glorep.upt.ro/#top si linkul catre citare https://www.researchgate.net/profile/Ioana_Ionel/publication/330075928_Glorep_2018_final/links/5c2bc530299bf12be3a71f6a/Glorep-2018-final.pdf#page=150</t>
  </si>
  <si>
    <t>Trends in Unionidae (Mollusca, Bivalvia) communities in Romania: an analysis of environmental gradients and temporal changes</t>
  </si>
  <si>
    <t>Manuel Lopes-Lima, Lyubov E. Burlakova, Alexander Y. Karatayev, Knut Mehler, Mary Seddon, Ronaldo Sousa. Conservation of freshwater bivalves at the global scale: diversity, threats and research needs. Hydrobiologia, March 2018, Volume 810, Issue 1, pp 1–14.</t>
  </si>
  <si>
    <t>https://link.springer.com/article/10.1007/s10750-017-3486-7</t>
  </si>
  <si>
    <t>Falniowski Andrzej (Jagiellonian University, Krakow, Poland), Szarowska Magdalena (Jagiellonian University, Krakow, Poland), Sirbu Ioan</t>
  </si>
  <si>
    <t>978-613-5-82117-8</t>
  </si>
  <si>
    <t>Sopa Ioan Sabin</t>
  </si>
  <si>
    <t>Turneul B+ AmaTur Romania - tenis de masa</t>
  </si>
  <si>
    <t>Regional</t>
  </si>
  <si>
    <t>http://www.tenisdemasa.ro/forum/showthread.php?20935-Turneu-B-quot-WTTD-AmaTur-Rom%E2nia-quot-Sibiu-Dublu-10-04-2018/page3</t>
  </si>
  <si>
    <t>Maratonul Sibiului</t>
  </si>
  <si>
    <t>http://cronometraj.racetecresults.com/myresults.aspx?CId=16648&amp;RId=172&amp;EId=1&amp;AId=62897</t>
  </si>
  <si>
    <t>Sibiu Night Cross Challenge</t>
  </si>
  <si>
    <t>Jeans 4 Dreams - beach volley</t>
  </si>
  <si>
    <t>16.06.2018</t>
  </si>
  <si>
    <t>https://www.facebook.com/TurneulJeans4Dreams/photos/pcb.1611060112344486/1611052725678558/?type=3&amp;theater</t>
  </si>
  <si>
    <t>national</t>
  </si>
  <si>
    <t>25-28.04.2018</t>
  </si>
  <si>
    <t>Finala Campionatului National Universitar de Judo Sibiu</t>
  </si>
  <si>
    <t>Cupa ULBS la volei mixt pe facultati</t>
  </si>
  <si>
    <t xml:space="preserve">Psychology and Behavioral Sciences </t>
  </si>
  <si>
    <t>WorldCat, CrossRef, JournalSeek, Zeitschriftendatenbank, EZB, Academickeys, ResearchBib, Polish Scholarly Bibliography, Wissenschaftszentrum Berlin, Access to Research for Development and Innovation, Directory of Research Journal Indexing, CNKI Scholar, MIAR, Universal Impact Factor</t>
  </si>
  <si>
    <t>http://www.sciencepg.net/journal/editorialboard?journalid=201</t>
  </si>
  <si>
    <t xml:space="preserve">International Journal of Education, Culture and Society </t>
  </si>
  <si>
    <t>http://www.sciencepublishinggroup.com/journal/editorialboard?journalid=214</t>
  </si>
  <si>
    <t xml:space="preserve">International Journal of Vocational Education and Training Research </t>
  </si>
  <si>
    <t>http://www.sciencepg.net/journal/editorialboard?journalid=372</t>
  </si>
  <si>
    <t>Education Journal</t>
  </si>
  <si>
    <t>http://www.sciencepg.net/journal/editorialboard?journalid=196</t>
  </si>
  <si>
    <t>Study On The Socializing Impact Of Motor Activities On A Healthy Lifestyle Of Students</t>
  </si>
  <si>
    <t>35-41</t>
  </si>
  <si>
    <t>Socialization Through Motor Activities At The Primary School Level</t>
  </si>
  <si>
    <t>41-46</t>
  </si>
  <si>
    <t>Testing and developing agility skill in volleyball players aged between 10-12 years old</t>
  </si>
  <si>
    <t>Sopa Ioan Sabin      Pomohaci Marcel             Achim Constantin</t>
  </si>
  <si>
    <t>International Congress of Physical Education, Sports and Kinetotherapy</t>
  </si>
  <si>
    <t xml:space="preserve">Sopa Ioan Sabin         </t>
  </si>
  <si>
    <t>28.09.2018</t>
  </si>
  <si>
    <t xml:space="preserve">https://www.ulbsibiu.ro/news/turneul-la-tenis-de-masa/
</t>
  </si>
  <si>
    <t>National</t>
  </si>
  <si>
    <t xml:space="preserve">https://www.ulbsibiu.ro/news/cupa-primaverii-la-volei-pe-facultati/
</t>
  </si>
  <si>
    <t xml:space="preserve">http://www.tenisdemasa.ro/forum/showthread.php?21251-quot-Cupa-ARIA-quot-Sibiu-19-05-2018
</t>
  </si>
  <si>
    <t xml:space="preserve">http://sport.stiinte.ulbsibiu.ro/2018/05/30/cupa-universitatii-lucian-blaga-la-tenis-de-camp-2018/ 
</t>
  </si>
  <si>
    <t>http://sport.stiinte.ulbsibiu.ro/2018/12/18/sibiu-cycling-marathon-2018/</t>
  </si>
  <si>
    <t>Teorii privind motivatia participarii la activitati fizice de timp lber</t>
  </si>
  <si>
    <t>Savu Olmpiu</t>
  </si>
  <si>
    <t>42 - 47</t>
  </si>
  <si>
    <t>NOAPTEA CERCETATORILOR</t>
  </si>
  <si>
    <t>SAVU OLIMPIU</t>
  </si>
  <si>
    <t xml:space="preserve">http://www.armyacademy.ro/reviste/rev1_2018/POMOHACI.pdf </t>
  </si>
  <si>
    <t xml:space="preserve">http://www.armyacademy.ro/buletin/bul1_2018/Pomohaci.pdf </t>
  </si>
  <si>
    <t>Ianuarie</t>
  </si>
  <si>
    <t>http://www.tenisdemasa.ro/forum/showthread.php?20906-quot-WTTD-AmaTur-Rom%E2nia-quot-Sibiu-(E-O-A-%CE)-14-04-2018-ok/page4</t>
  </si>
  <si>
    <t>http://cronometraj.racetecresults.com/myresults.aspx?CId=16648&amp;RId=172&amp;EId=1&amp;AId=62896</t>
  </si>
  <si>
    <t>American Journal of Sport Science</t>
  </si>
  <si>
    <t>http://www.sciencepublishinggroup.com/journal/editorialboard?journalid=155</t>
  </si>
  <si>
    <t>SCIREA Journal of Philosophy</t>
  </si>
  <si>
    <t>http://www.scirea.org/journal/EditorialBoard?JournalID=72000</t>
  </si>
  <si>
    <t>SCIREA Journal of education</t>
  </si>
  <si>
    <t>http://www.scirea.org/journal/EditorialBoard?JournalID=88000</t>
  </si>
  <si>
    <t>Reseach regarding the influence of motor activities in the integration of students</t>
  </si>
  <si>
    <t xml:space="preserve">Pomohaci Marcel                           </t>
  </si>
  <si>
    <t>24-30</t>
  </si>
  <si>
    <t xml:space="preserve">          Pomohaci Marcel             </t>
  </si>
  <si>
    <t>Hulpus Ioan Alexandru</t>
  </si>
  <si>
    <t>https://www.facebook.com/photo.php?fbid=2020916597943638&amp;set=pcb.2020919944609970&amp;type=3&amp;theater</t>
  </si>
  <si>
    <t>DETERMINANTS OF SOCIAL COHESION AT “ALPHA SPORT TEAM” BASKETBALL CLUB</t>
  </si>
  <si>
    <t>Hulpus Ioan Alexandru   Hulpus Ioana Alexandra</t>
  </si>
  <si>
    <t xml:space="preserve">Hulpus Ioan Alexandru   </t>
  </si>
  <si>
    <t>Hexagonul Facultăților de Drept</t>
  </si>
  <si>
    <t>„Sibiu Cycling Marathon" 2018</t>
  </si>
  <si>
    <r>
      <t>Stoian Iulian,</t>
    </r>
    <r>
      <rPr>
        <b/>
        <sz val="10"/>
        <rFont val="Arial Narrow"/>
        <family val="2"/>
      </rPr>
      <t xml:space="preserve"> Burchel Lucian</t>
    </r>
  </si>
  <si>
    <t>http://maratonsibiu.ro/detalii-crosul-visma-2018/</t>
  </si>
  <si>
    <t>http://www.cronometraj.ro/rezultate-live/ http://acceptaprovocarea.com/project-details/night-cross-challenge/</t>
  </si>
  <si>
    <t>Specific Means For Developing The Coordination Capacity In Learning The Overhand Pass In The Volleyball Game</t>
  </si>
  <si>
    <t>Shahzad A., Shoaib A., Khammahawong K., Kumam P., New Ciric Type Rational Fuzzy F-Contraction for Common Fixed Points. In: Kreinovich V., Thach N., Trung N., Van Thanh D. (eds) Beyond Traditional Probabilistic Methods in Economics. ECONVN 2019. Studies in Computational Intelligence, vol 809. Online 24 November 2018, Springer, Cham, DOI
https://doi.org/10.1007/978-3-030-04200-4_17</t>
  </si>
  <si>
    <t>https://link.springer.com/chapter/10.1007%2F978-3-030-04200-4_17</t>
  </si>
  <si>
    <t xml:space="preserve">Volume: 29  </t>
  </si>
  <si>
    <t>Issue: 10</t>
  </si>
  <si>
    <t xml:space="preserve"> ISSN: 0957-0233
eISSN: 1361-6501 </t>
  </si>
  <si>
    <t>https://iopscience.iop.org/article/10.1088/1361-6501/aad937/pdf</t>
  </si>
  <si>
    <t xml:space="preserve">10.1088/1361-6501/aad937 </t>
  </si>
  <si>
    <t>105201</t>
  </si>
  <si>
    <t>Q2</t>
  </si>
  <si>
    <t>ARTIFICAL NEURAL NETWORK ASSISTED DYNAMIC LIGHT SCATTERING</t>
  </si>
  <si>
    <t>Lambert Academic Publishing</t>
  </si>
  <si>
    <t>978-613-9-98054-3</t>
  </si>
  <si>
    <t xml:space="preserve">2018 </t>
  </si>
  <si>
    <t>DECEMBRIE</t>
  </si>
  <si>
    <t>Silviu Rei, Dan Chicea</t>
  </si>
  <si>
    <t>ÎNREGISTRAREA ŞI PRELUCRAREA SERIILOR TEMPORALE DE ÎMPRĂŞTIERE DINAMICĂ A LUMINII</t>
  </si>
  <si>
    <t>Silviu Mihai Rei, Dan Chicea</t>
  </si>
  <si>
    <t xml:space="preserve"> Editura Universităţii "Lucian Blaga" din Sibiu</t>
  </si>
  <si>
    <t>ISBN 978-606-12-1580-5</t>
  </si>
  <si>
    <t>Decembrie</t>
  </si>
  <si>
    <t>Coherent light scattering on nanofluids: computer simulation results
D Chicea
Applied Optics 47 (10), 1434-1442</t>
  </si>
  <si>
    <t xml:space="preserve"> A review on the applications of nanofluids in solar energy field
By:Khanafer, K (Khanafer, Khalil)[ 1 ] ; Vafai, K (Vafai, Kambiz)[ 2 ]
RENEWABLE ENERGY Volume: 123 Pages: 398-406
DOI: 10.1016/j.renene.2018.01.097 </t>
  </si>
  <si>
    <t>http://apps.webofknowledge.com/full_record.do?product=WOS&amp;search_mode=CitingArticles&amp;qid=8&amp;SID=F2sk4SM3H9mGozDJNFt&amp;page=1&amp;doc=2</t>
  </si>
  <si>
    <t>WOS</t>
  </si>
  <si>
    <t>Voicu, Razvan (National Institute of Hydrology and Water Management, București-) ; Banaduc, Doru (ULBS) ; Baumgartner, Lee Jason (Charles Stuart University, Australia) ; Voicu, Liliana (National Institute of Hydrology and Water Management, București-) ; Curtean-Banaduc, Angela (ULBS)</t>
  </si>
  <si>
    <t>http://stiinte.ulbsibiu.ro/trser/trser20/69-86.pdf</t>
  </si>
  <si>
    <t>10.1515/trser-2018-0006</t>
  </si>
  <si>
    <t>69-86</t>
  </si>
  <si>
    <t>Curtean-Bănăduc Angela (ULBS), Ioana-Cristina Cismaș (ULBS), Doru Bănăduc, (ULBS)</t>
  </si>
  <si>
    <t>Romanian Journal of Biology-Zoology</t>
  </si>
  <si>
    <t>1-2</t>
  </si>
  <si>
    <t>1843-7761</t>
  </si>
  <si>
    <t>http://www.ibiol.ro/zoology/Volume%2062/PDF%20RJB-Z,%2062%20(1-2),%202017.pdf</t>
  </si>
  <si>
    <t>53-62</t>
  </si>
  <si>
    <t>Caraş River Gorge Aspects of Salmonids’ Communities Management – Technical Solutions</t>
  </si>
  <si>
    <r>
      <t xml:space="preserve">Voicu Razvan National Institute of Hydrology and Water Management, București-) , </t>
    </r>
    <r>
      <rPr>
        <sz val="10"/>
        <rFont val="Arial Narrow"/>
        <family val="2"/>
      </rPr>
      <t xml:space="preserve"> </t>
    </r>
    <r>
      <rPr>
        <sz val="10"/>
        <rFont val="Arial Narrow"/>
        <family val="2"/>
      </rPr>
      <t xml:space="preserve">Bănăduc Doru (ULBS),  Greenberg Larry (Karlstadt University, Sweden) </t>
    </r>
    <r>
      <rPr>
        <sz val="10"/>
        <rFont val="Arial Narrow"/>
        <family val="2"/>
      </rPr>
      <t xml:space="preserve">and </t>
    </r>
    <r>
      <rPr>
        <sz val="10"/>
        <rFont val="Arial Narrow"/>
        <family val="2"/>
      </rPr>
      <t>Curtean-Bănăduc Angela (ULBS)</t>
    </r>
  </si>
  <si>
    <t>Management of Sustainable Development</t>
  </si>
  <si>
    <t>Vol. 10</t>
  </si>
  <si>
    <t>2247-0220</t>
  </si>
  <si>
    <t>5–12</t>
  </si>
  <si>
    <t xml:space="preserve">Ł Maślanka, F Strobin, On generalized iterated function systems defined on ℓ∞-sum of a metric space, Journal of Mathematical Analysis and Applications, Volume 461, Issue 2, 15 May 2018, Pages 1795-1832
https://doi.org/10.1016/j.jmaa.2017.12.043  </t>
  </si>
  <si>
    <t>https://www.sciencedirect.com/science/article/pii/S0022247X17311216</t>
  </si>
  <si>
    <t>Pant, R., Fixed point theorems for nonlinear contractions with applications to iterated function systems. Applied General Topology. (2018) 19(1):163-172. doi:10.4995/agt.2018.7918</t>
  </si>
  <si>
    <t>https://riunet.upv.es/bitstream/handle/10251/100265/7918-36146-1-PB.pdf?sequence=1</t>
  </si>
  <si>
    <t>Radu Miculescu, Silviu-Aurelian Urziceanu, The canonical projection associated with certain possibly infinite generalized iterated function systems as a fixed point, Journal of Fixed Point Theory and Applications
November 2018, 20:141, DOI
https://doi.org/10.1007/s11784-018-0618-2</t>
  </si>
  <si>
    <t>https://link.springer.com/article/10.1007/s11784-018-0618-2</t>
  </si>
  <si>
    <t>Filip Strobin and Łukasz Maślanka, Zero-dimensional compact metrizable spaces as attractors of generalized iterated function systems, Topol. Methods Nonlinear Anal. Advance publication (2018), 41 pp.</t>
  </si>
  <si>
    <t>https://projecteuclid.org/euclid.tmna/1547434819</t>
  </si>
  <si>
    <t>SongIl Ri, A new idea to construct the fractal interpolation function, Indagationes Mathematicae
Volume 29, Issue 3, June 2018, Pages 962-971
https://doi.org/10.1016/j.indag.2018.03.001</t>
  </si>
  <si>
    <t>https://www.sciencedirect.com/science/article/pii/S0019357718300703</t>
  </si>
  <si>
    <t>The existence of the attractor of countable iterated function systems,
Mediterranean Journal of Mathematics, No. 1, Vol. 9, 2012, pp. 61-79 DOI:
10.1007/s00009-011-0116-x</t>
  </si>
  <si>
    <t>A Gowrisankar, D Easwaramoorthy,Local Countable Iterated Function Systems,  Advances in Algebra and AnalysisTrends in Mathematics.pp 169-175, 2018, DOI
https://doi.org/10.1007/978-3-030-01120-8_20</t>
  </si>
  <si>
    <t>https://link.springer.com/chapter/10.1007/978-3-030-01120-8_20#citeas</t>
  </si>
  <si>
    <t xml:space="preserve"> Secelean N.A. (ULBS)</t>
  </si>
  <si>
    <t xml:space="preserve"> Preparation and characterization of iron oxide magnetic nanoparticles functionalized by nisin
By: Gruskiene, Ruta; Krivorotova, Tatjana; Staneviciene, Ramune; et al.
COLLOIDS AND SURFACES B-BIOINTERFACES   Volume: 169   Pages: 126-134   Published: SEP 1 2018 </t>
  </si>
  <si>
    <t>http://apps.webofknowledge.com/full_record.do?product=WOS&amp;search_mode=CitingArticles&amp;qid=35&amp;SID=F2sk4SM3H9mGozDJNFt&amp;page=1&amp;doc=2</t>
  </si>
  <si>
    <t xml:space="preserve">
On aqueous Fe3O4 nanofluid room temperature synthesis and physical properties
By: Chicea, D.; Goncea, C. M.
OPTOELECTRONICS AND ADVANCED MATERIALS-RAPID COMMUNICATIONS   Volume: 3   Issue: 3   Pages: 185-189   Published: MAR 2009
</t>
  </si>
  <si>
    <t xml:space="preserve">
Recent developments in magneto-hydrodynamic Fe3O4 nanofluids for different molecular applications: A review study
By: Hatami, M.; Mohammadi-Rezaei, S.; Tahari, M.; et al.
JOURNAL OF MOLECULAR LIQUIDS   Volume: 250   Pages: 244-258   Published: JAN 2018 </t>
  </si>
  <si>
    <t>http://apps.webofknowledge.com/full_record.do?product=WOS&amp;search_mode=CitingArticles&amp;qid=40&amp;SID=F2sk4SM3H9mGozDJNFt&amp;page=1&amp;doc=1</t>
  </si>
  <si>
    <t xml:space="preserve">
HSA PARTICLE SIZE CHARACTERIZATION BY AFM
By: Chicea, Dan; Chicea, Radu; Chicea, Liana Maria
ROMANIAN REPORTS IN PHYSICS   Volume: 65   Issue: 1   Pages: 178-185   Published: 2013</t>
  </si>
  <si>
    <t xml:space="preserve">
THE FIRST SEVENTY VOLUMES OF ROMANIAN REPORTS IN PHYSICS: A BRIEF SURVEY OF THE ROMANIAN PHYSICS COMMUNITY
By: Vlad, V. I.; Baran, V.; Nicolin, A. I.; et al.
ROMANIAN REPORTS IN PHYSICS   Volume: 70   Issue: 1     Article Number: 101   Published: 2018 </t>
  </si>
  <si>
    <t>http://apps.webofknowledge.com/full_record.do?product=WOS&amp;search_mode=CitingArticles&amp;qid=45&amp;SID=F2sk4SM3H9mGozDJNFt&amp;page=1&amp;doc=1</t>
  </si>
  <si>
    <t xml:space="preserve">
High-density lipoprotein sensor based on molecularly imprinted polymer
By: Chunta, Suticha; Suedee, Roongnapa; Lieberzeit, Peter A.
ANALYTICAL AND BIOANALYTICAL CHEMISTRY   Volume: 410   Issue: 3   Pages: 875-883   Published: JAN 2018 </t>
  </si>
  <si>
    <t>http://apps.webofknowledge.com/full_record.do?product=WOS&amp;search_mode=CitingArticles&amp;qid=49&amp;SID=F2sk4SM3H9mGozDJNFt&amp;page=1&amp;doc=2</t>
  </si>
  <si>
    <t xml:space="preserve">Synthesis and properties of magnetic nanoparticles coated with biocompatible compounds  By:Racuciu, M (Racuciu, M.)[ 1 ] ; Creanga, DE (Creanga, D. E.)[ 2 ] ; Airinei, A (Airinei, A.)[ 3 ] ; Chicea, D (Chicea, D.)[ 1 ] ; Badescu, V (Badescu, V.)[ 4 ] 
MATERIALS SCIENCE-POLAND   Volume: 28   Issue: 3   Pages: 609-616   Published: 2010
</t>
  </si>
  <si>
    <t xml:space="preserve">
Low temperature flow lithography
By: Lee, H.; Roh, Y. H.; Kim, H. U.; et al.
BIOMICROFLUIDICS   Volume: 12   Issue: 5     Article Number: 054105   Published: SEP 2018 </t>
  </si>
  <si>
    <t>http://apps.webofknowledge.com/full_record.do?product=WOS&amp;search_mode=CitingArticles&amp;qid=57&amp;SID=F2sk4SM3H9mGozDJNFt&amp;page=1&amp;doc=1</t>
  </si>
  <si>
    <t xml:space="preserve"> D,L-lysine functionalized Fe3O4 nanoparticles for detection of cancer cells
By: Antal, Iryna; Koneracka, Martina; Kubovcikova, Martina; et al.
COLLOIDS AND SURFACES B-BIOINTERFACES   Volume: 163   Pages: 236-245   Published: MAR 1 2018 </t>
  </si>
  <si>
    <t>http://apps.webofknowledge.com/full_record.do?product=WOS&amp;search_mode=CitingArticles&amp;qid=61&amp;SID=F2sk4SM3H9mGozDJNFt&amp;page=1&amp;doc=2</t>
  </si>
  <si>
    <t>A random walk monte carlo approach to simulate multiple light scattering on biological suspensions
D Chicea, I Turcu - Romanian Reports in Physics, 2005</t>
  </si>
  <si>
    <t>Shraddha M. Dhoble, Nikhilesh S. Kulkarni, INVESTIGATION OF in vitro AND in vivo ANTIFUNGAL PROPERTY OF BIOLOGICALLY SYNTHESIZED COPPER NANOPARTICLES (CuNP) AGAINST Rhizoctonia solani A PHYTOPATHOGEN OF SOYBEAN (Glycine max, L. Merrill), International Journal of Engineering Science and Generic Research , Volume 4; Issue 5; September-October; 2018; Page No. 17-30</t>
  </si>
  <si>
    <t>http://ijesar.in/index.php/ijesar/article/view/151/140</t>
  </si>
  <si>
    <t>EBSCO, PROQUEST</t>
  </si>
  <si>
    <t>https://content.sciendo.com/view/journals/msd/10/2/article-p5.xml</t>
  </si>
  <si>
    <t>Natural and anthropogenic impact elements influence on the fish fauna of the Balea Stream Transylvania, Romania)</t>
  </si>
  <si>
    <t>Banaduc D. (ULBS)</t>
  </si>
  <si>
    <t>Vol. XI</t>
  </si>
  <si>
    <t>II</t>
  </si>
  <si>
    <t>2065-7064</t>
  </si>
  <si>
    <t>31-36</t>
  </si>
  <si>
    <t>EBSCO, TOC Premier Database Coverage List, PROQUEST</t>
  </si>
  <si>
    <t>Carpathian mycro hydropower plants, an environmental problem?</t>
  </si>
  <si>
    <t>37-86</t>
  </si>
  <si>
    <r>
      <rPr>
        <sz val="10"/>
        <color indexed="63"/>
        <rFont val="Arial Narrow"/>
        <family val="2"/>
      </rPr>
      <t>Popa, Gina-Oana (Univ. Bucuresti);Dudu, Andreea (Univ. Bucuresti); Banaduc, Doru (ULBS); Curtean-Banaduc, Angela (ULBS); Barbalata, Teodora (Univ. Bucuresti)</t>
    </r>
    <r>
      <rPr>
        <vertAlign val="superscript"/>
        <sz val="10"/>
        <color indexed="63"/>
        <rFont val="Arial Narrow"/>
        <family val="2"/>
      </rPr>
      <t> </t>
    </r>
    <r>
      <rPr>
        <sz val="10"/>
        <color indexed="63"/>
        <rFont val="Arial Narrow"/>
        <family val="2"/>
      </rPr>
      <t>; Burcea, Alexandru (Univ. Bucuresti); Florescu, Iulia Elena (Univ. bucuresti); Georgescu, Sergiu Emil (Univ. Bucuresti); Costache, Marieta (Univ. Bucuresti)</t>
    </r>
  </si>
  <si>
    <t>Use of DNA barcoding in the assignment of commercially valuable fish species from Romania</t>
  </si>
  <si>
    <t xml:space="preserve">
Nanoparticles and nanoparticle aggregates sizing by DLS and AFM
By: Chicea, D.
OPTOELECTRONICS AND ADVANCED MATERIALS-RAPID COMMUNICATIONS   Volume: 4   Issue: 9   Pages: 1310-1315   Published: SEP 2010
</t>
  </si>
  <si>
    <t xml:space="preserve">
Stability and drug release studies of an antimycotic nanomedicine using HPLC, dynamic light scattering and atomic force microscopy
By: Watanabe, Ayako; Takagi, Mio; Murata, Shigeo; et al.
JOURNAL OF PHARMACEUTICAL AND BIOMEDICAL ANALYSIS   Volume: 148   Pages: 149-155   Published: JAN 30 2018 </t>
  </si>
  <si>
    <t>http://apps.webofknowledge.com/full_record.do?product=WOS&amp;search_mode=CitingArticles&amp;qid=29&amp;SID=F2sk4SM3H9mGozDJNFt&amp;page=1&amp;doc=1</t>
  </si>
  <si>
    <t xml:space="preserve">
A Study of Nanoparticle Aggregation by Coherent Light Scattering
By: Chicea, Dan
CURRENT NANOSCIENCE   Volume: 8   Issue: 2   Pages: 259-265   Published: APR 2012 </t>
  </si>
  <si>
    <t>Ankit Shah, Marina A. Dobrovolskaia, Immunological effects of iron oxide nanoparticles and iron-based complex drug formulations: Therapeutic benefits, toxicity, mechanistic insights, and translational considerations, Nanomedicine: Nanotechnology, Biology and Medicine, Volume 14, Issue 3, 977-990, 2018.</t>
  </si>
  <si>
    <t>https://www.sciencedirect.com/science/article/pii/S154996341830025X</t>
  </si>
  <si>
    <t>Racuciu M, Miclăuş S</t>
  </si>
  <si>
    <t>LOW-LEVEL 900 MHZ ELECTROMAGNETIC FIELD INFLUENCE ON VEGETAL TISSUE ( Rom Journ.of Biophysics, 17(3), 2007)</t>
  </si>
  <si>
    <t xml:space="preserve">Nilima Kumari, Shalini Verma, Vinay Sharma, Manipulating tomato plant electric signaling system by microwave radiation to enhance crop productivity and nutritional value, Computers and Electronics in Agriculture, 154, 330-340, 2018 </t>
  </si>
  <si>
    <t>https://www.sciencedirect.com/science/article/pii/S016816991830752X</t>
  </si>
  <si>
    <t>Racuciu, M. Galugaru, Gh. Creanga, D.E.</t>
  </si>
  <si>
    <t>Static magnetic field influence on some plant growth (Rom. J. Phys., 51(1):245-253, 2006)</t>
  </si>
  <si>
    <t xml:space="preserve">R Agustrina, E Nurcahyani, B Irawan, Tomato Generative Growth from the Seeds Exposed to 0,2 mT of Magnetic Field and Infected by Fusarium sp., Journal of Physics: Conference Series, Volume 1116, Biology, 2018
</t>
  </si>
  <si>
    <t>https://iopscience.iop.org/article/10.1088/1742-6596/1116/5/052002/meta</t>
  </si>
  <si>
    <t>Pavel, A; Trifan (Racuciu), M; Bara, II; Creanga, DE; Cotae, C</t>
  </si>
  <si>
    <t>Accumulation dynamics and some cytogenetical tests at Chelidonium majus and Papaver somniferum callus under the magnetic liquid effect (JOURNAL OF MAGNETISM AND MAGNETIC MATERIALS, 201, 1999)</t>
  </si>
  <si>
    <t>Athanassiou, C. G.; Kavallieratos, N. G.; Benelli, G.; et al., Nanoparticles for pest control: current status and future perspectives, JOURNAL OF PEST SCIENCE, 91(1), 1-15, 2018</t>
  </si>
  <si>
    <t>https://link.springer.com/article/10.1007/s10340-017-0898-0</t>
  </si>
  <si>
    <t>Assesing Fe3O4 nanoparticle size by DLS, XRD and AFM
By: Chicea, D.; Indrea, E.; Cretu, C. M.
JOURNAL OF OPTOELECTRONICS AND ADVANCED MATERIALS   Volume: 14   Issue: 5-6   Pages: 460-466   Published: MAY-JUN 2012</t>
  </si>
  <si>
    <t xml:space="preserve"> High-performance conducting polybenzimidazoles nanohybrids
By: Ozaytekin, I.; Dinc, H.; Oflaz, K.; et al.
POLYMER COMPOSITES   Volume: 39   Issue: 12   Pages: 4372-4385   Published: DEC 2018 </t>
  </si>
  <si>
    <t>http://apps.webofknowledge.com/full_record.do?product=WOS&amp;search_mode=CitingArticles&amp;qid=14&amp;SID=F2sk4SM3H9mGozDJNFt&amp;page=1&amp;doc=1</t>
  </si>
  <si>
    <t xml:space="preserve">
One-step preparation of nanobeads-based polypyrrole hydrogel by a reactive-template method and their applications in adsorption and catalysis
By: Yao, Tongjie; Jia, Wenjie; Tong, Xin; et al.
JOURNAL OF COLLOID AND INTERFACE SCIENCE   Volume: 527   Pages: 214-221   Published: OCT 1 2018 </t>
  </si>
  <si>
    <t>http://apps.webofknowledge.com/full_record.do?product=WOS&amp;search_mode=CitingArticles&amp;qid=17&amp;SID=F2sk4SM3H9mGozDJNFt&amp;page=1&amp;doc=3</t>
  </si>
  <si>
    <t xml:space="preserve">
Treatment of landfill leachate biochemical effluent using the nano-Fe3O4/Na2S2O8 system: Oxidation performance, wastewater spectral analysis, and activator characterization
By: Liu, Zhanmeng; Li, Xian; Rao, Zhiwei; et al.
JOURNAL OF ENVIRONMENTAL MANAGEMENT   Volume: 208   Pages: 159-168   Published: FEB 15 2018 </t>
  </si>
  <si>
    <t>http://apps.webofknowledge.com/full_record.do?product=WOS&amp;search_mode=CitingArticles&amp;qid=21&amp;SID=F2sk4SM3H9mGozDJNFt&amp;page=1&amp;doc=4</t>
  </si>
  <si>
    <t xml:space="preserve">
Controlled chemical synthesis of CaO2 particles coated with polyethylene glycol: characterization of crystallite size and oxygen release kinetics
By: Rastinfard, Arghavan; Nazarpak, Masoumeh Haghbin; Moztarzadeh, Fathollah
RSC ADVANCES   Volume: 8   Issue: 1   Pages: 91-101   Published: 2018 </t>
  </si>
  <si>
    <t>http://apps.webofknowledge.com/full_record.do?product=WOS&amp;search_mode=CitingArticles&amp;qid=25&amp;SID=F2sk4SM3H9mGozDJNFt&amp;page=1&amp;doc=5</t>
  </si>
  <si>
    <t>Ecological assessment as a first step in the evaluation of ecosystem services provided by lotic ecosystems.</t>
  </si>
  <si>
    <r>
      <t xml:space="preserve">Andrew Masikevych, Mikhail Kolotylo, Valery Yaremchuk, Yurij Masikevych, Valentyn Myslytsky, Ivan Burdeniuk, Konstantin Dombrovskyi, RESEARCH OF MICROBIOLOGICAL INDICATORS OF QUALITY OF SURFACE WATERS OF NATURAL ENVIRONMENTAL TERRITORIES OF THE DANUBE BASIN, </t>
    </r>
    <r>
      <rPr>
        <i/>
        <sz val="10"/>
        <color indexed="8"/>
        <rFont val="Arial Narrow"/>
        <family val="2"/>
      </rPr>
      <t xml:space="preserve">EUREKA: PHYSICS AND ENGINEERING, </t>
    </r>
    <r>
      <rPr>
        <sz val="10"/>
        <color indexed="8"/>
        <rFont val="Arial Narrow"/>
        <family val="2"/>
      </rPr>
      <t>No. 2, pages 3 -11</t>
    </r>
  </si>
  <si>
    <t>file:///C:/Documents%20and%20Settings/ULBS/My%20Documents/Downloads/590-1758-1-PB.pdf</t>
  </si>
  <si>
    <r>
      <t>"</t>
    </r>
    <r>
      <rPr>
        <sz val="10"/>
        <color indexed="63"/>
        <rFont val="Arial Narrow"/>
        <family val="2"/>
      </rPr>
      <t>PORTILE DE FIER/IRON GATES" GORGES AREA (DANUBE) FISH FAUNA</t>
    </r>
  </si>
  <si>
    <t xml:space="preserve">Weiss S, Apostolou A, Đug S, Marčić Z, Mušović M, Oikonomou A, Shumka S, Škrijelj R, Simonović P, Vesnić A, Zabric D. (2018). Endangered Fish Species in Balkan Rivers: their distributions and threats from hydropower development. Riverwatch &amp; EuroNatur, 162 pp. 
</t>
  </si>
  <si>
    <t>Curtean-Banaduc Angela</t>
  </si>
  <si>
    <t>Curtean-Bănăduc Angela</t>
  </si>
  <si>
    <t>Banaduc Angela</t>
  </si>
  <si>
    <t xml:space="preserve">Bulletin of  Environmental Contamination and Toxicology </t>
  </si>
  <si>
    <t>https://link.springer.com/journal/128</t>
  </si>
  <si>
    <t>Knowledge and Management of Aquatic Ecosystems</t>
  </si>
  <si>
    <t>https://www.kmae-journal.org/</t>
  </si>
  <si>
    <r>
      <t>The 42</t>
    </r>
    <r>
      <rPr>
        <b/>
        <vertAlign val="superscript"/>
        <sz val="10"/>
        <rFont val="Arial Narrow"/>
        <family val="2"/>
      </rPr>
      <t>nd</t>
    </r>
    <r>
      <rPr>
        <b/>
        <sz val="10"/>
        <rFont val="Arial Narrow"/>
        <family val="2"/>
      </rPr>
      <t> IAD Conference , Danube - a lifeline governed by multiple uses, pressures and a multitude of ecosystem services, SMOLENICE, SLOVAKIA</t>
    </r>
  </si>
  <si>
    <t>Cercetare de excelenta in ecotoxicologia farmaceuticelor, CNFIS-FDI-2018-0317</t>
  </si>
  <si>
    <t>CNFIS, FDI, domeniu 6</t>
  </si>
  <si>
    <t>15.05.2018 - 15.12.2018</t>
  </si>
  <si>
    <t>100/ 10.000 lei</t>
  </si>
  <si>
    <t>Evidențierea difuziei și a mișcării de agitație termică</t>
  </si>
  <si>
    <t xml:space="preserve"> Noaptea Cercetătorilor</t>
  </si>
  <si>
    <t>http://cercetare.ulbsibiu.ro/nc.html</t>
  </si>
  <si>
    <t>28 septembrie 2017</t>
  </si>
  <si>
    <t>APPROXIMATION OF FUNCTIONS BY GENUINE BERNSTEIN-DURRMEYER TYPE OPERATORS</t>
  </si>
  <si>
    <t>Acar Tuncer(Selcuk University, Turkey),  Acu, Ana Maria(Lucian Blaga University of Sibiu),  Manav Nesibe(Gazi University, Turkey)</t>
  </si>
  <si>
    <t>JOURNAL OF MATHEMATICAL INEQUALITIES</t>
  </si>
  <si>
    <t>1846-579X</t>
  </si>
  <si>
    <t>http://jmi.ele-math.com/12-74/Approximation-of-functions-by-genuine-Bernstein-Durrmeyer-type-operators</t>
  </si>
  <si>
    <t>10.7153/jmi-2018-12-74</t>
  </si>
  <si>
    <t> 000451334900007</t>
  </si>
  <si>
    <t>975-987</t>
  </si>
  <si>
    <t>https://www.researchgate.net/publication/327904927_Order-Theoretic_Metrical_Fixed_Point_Theorems_with_Applications</t>
  </si>
  <si>
    <t>Z Mustafa, SU Khan, MMM Jaradat,s.a., FIXED POINT RESULTS OF F-RATIONAL CYCLIC CONTRACTIVE MAPPINGS ON 0-COMPLETE PARTIAL
METRIC SPACES, ITALIAN JOURNAL OF PURE AND APPLIED MATHEMATICS – N. 40–2018 (394–409)</t>
  </si>
  <si>
    <t>http://ijpam.uniud.it/online_issue/201840/35-Mustafa-Khan-Jaradat-Arshad-Jaradat.pdf</t>
  </si>
  <si>
    <t xml:space="preserve">P Kumam, S Komal,  - Mathematical Analysis and Applications, Chapter 17, </t>
  </si>
  <si>
    <t>https://www.researchgate.net/profile/Somayya_Komal/publication/326347512_Some_Recent_Developments_on_Fixed_Point_Theory_in_Generalized_Metric_Spaces/links/5b4742ee45851519b4b143c8/Some-Recent-Developments-on-Fixed-Point-Theory-in-Generalized-Metric-Spaces.pdf</t>
  </si>
  <si>
    <t>https://link.springer.com/article/10.1007/s13324-018-0229-5#citeas</t>
  </si>
  <si>
    <t>Tarul Garg, P. N. Agrawal, Arun Kajla, Jain–Durrmeyer Operators Involving Inverse Pólya–Eggenberger Distribution, Garg, T., Agrawal, P.N. &amp; Kajla, A. Proc. Natl. Acad. Sci., India, Sect. A Phys. Sci. (2018). https://doi.org/10.1007/s40010-018-0492-8</t>
  </si>
  <si>
    <t>Saproxylyic beetles (Insecta: Coleoptera) of community interest in the natural history museum collections of sibiu (Romania)</t>
  </si>
  <si>
    <t>Bosso, L., Smeraldo, S., Rapuzzi, P., Sama, G., Garonna, A. P., &amp; Russo, D. (2018). Nature protection areas of Europe are insufficient to preserve the threatened beetle Rosalia alpina (Coleoptera: Cerambycidae): evidence from species distribution models and conservation gap analysis. Ecological entomology, 43(2), 192-203.</t>
  </si>
  <si>
    <t>https://onlinelibrary.wiley.com/doi/full/10.1111/een.12485</t>
  </si>
  <si>
    <r>
      <rPr>
        <b/>
        <sz val="10"/>
        <rFont val="Arial Narrow"/>
        <family val="2"/>
      </rPr>
      <t>Tăușan Ioan</t>
    </r>
    <r>
      <rPr>
        <sz val="10"/>
        <rFont val="Arial Narrow"/>
        <family val="2"/>
      </rPr>
      <t>, Bota, O.T., Ştefu, A.A., Cravă, A.V</t>
    </r>
  </si>
  <si>
    <r>
      <t>Preliminary data on xylophagous beetles (Insecta: Coleoptera) from the “Breite ancient oak trees” nature reserve (Sighişoara, Romania). </t>
    </r>
    <r>
      <rPr>
        <i/>
        <sz val="11"/>
        <rFont val="Calibri"/>
        <family val="2"/>
      </rPr>
      <t>Brukenthal Acta Musei</t>
    </r>
    <r>
      <rPr>
        <sz val="11"/>
        <rFont val="Calibri"/>
        <family val="2"/>
      </rPr>
      <t> V.3:593-606</t>
    </r>
  </si>
  <si>
    <t xml:space="preserve"> FSTI2</t>
  </si>
  <si>
    <t>Brukenthal Acta Musei</t>
  </si>
  <si>
    <t>http://www.brukenthalmuseum.ro/pdf/BAM/Brukenthal%20Acta%20Musei%20XIII3_2018.pdf</t>
  </si>
  <si>
    <t>European Journal of Entomology</t>
  </si>
  <si>
    <t xml:space="preserve">https://www.eje.cz/ </t>
  </si>
  <si>
    <t>5 aprilie 2018</t>
  </si>
  <si>
    <t>Pedobiologia - Journal of Soil Ecology</t>
  </si>
  <si>
    <t>https://www.journals.elsevier.com/pedobiologia</t>
  </si>
  <si>
    <t>noiembrie 2018</t>
  </si>
  <si>
    <t>Lista roșie a nevertebratelor din România – Studiu de caz: Familia Formicidae (Insecta: Hymenoptera)</t>
  </si>
  <si>
    <t>Tăușan Ioan, Marko Balint</t>
  </si>
  <si>
    <t>https://link.springer.com/article/10.1007/s40010-018-0492-8#citeas</t>
  </si>
  <si>
    <t xml:space="preserve">Pooja Gupta, P. N. Agrawal, Quantitative Voronovskaja and Grüss Voronovskaja-Type Theorems for Operators of Kantorovich Type Involving Multiple Appell Polynomials, Iranian Journal of Science and Technology, Transactions A: Science, (2018). https://doi.org/10.1007/s40995-018-0613-x
</t>
  </si>
  <si>
    <t>https://link.springer.com/article/10.1007/s40995-018-0613-x#citeas</t>
  </si>
  <si>
    <t xml:space="preserve">VOICHITA ADRIANA RADU, QUANTITATIVE ESTIMATES FOR SOME MODIFIED, Miskolc Mathematical Notes, Vol. 19 (2018), No. 1, pp. 517–525
BERNSTEIN-STANCU OPERATORS, </t>
  </si>
  <si>
    <t>Ana-Maria Acu(ULBS), Heiner Gonska(Duisburg-Essen University, Germany)</t>
  </si>
  <si>
    <t>Composite Bernstein Cubature</t>
  </si>
  <si>
    <t>I.3 - Articol în revistă din bazele de date Master Journal List (inclusiv Emerging Sources Citation Index - ESCI) şi 
articol în revistă indexată SCOPUS.</t>
  </si>
  <si>
    <t xml:space="preserve">Articole publicate în reviste din bazele de date: Master Journal List , inclusiv in Emerging Sources Citation Index (http://mjl.clarivate.com); SCOPUS (https://www.scopus.com/); </t>
  </si>
  <si>
    <t>I.4 - Articol în volum de conferinţă (proceedings) indexat Conference Proceeding Citation Index - CPCI; alte tipuri de publicaţii din WoS</t>
  </si>
  <si>
    <r>
      <t xml:space="preserve">La acest indicator se punctează şi articolele în reviste indexate WoS sau în reviste din baza de date Master Journal List care </t>
    </r>
    <r>
      <rPr>
        <b/>
        <sz val="10"/>
        <rFont val="Arial Narrow"/>
        <family val="2"/>
      </rPr>
      <t>nu se încadrează</t>
    </r>
    <r>
      <rPr>
        <sz val="10"/>
        <rFont val="Arial Narrow"/>
        <family val="2"/>
      </rPr>
      <t xml:space="preserve"> in document type ca „article” sau „review”.</t>
    </r>
  </si>
  <si>
    <t>Facultate:</t>
  </si>
  <si>
    <t>Cd doc: 500
Prof: 350
Conf: 300
Lect/Șl: 250
Asistent 200</t>
  </si>
  <si>
    <r>
      <t xml:space="preserve">Galben = OK
</t>
    </r>
    <r>
      <rPr>
        <sz val="11"/>
        <color indexed="10"/>
        <rFont val="Calibri"/>
        <family val="2"/>
      </rPr>
      <t>Rosu = ATENTIE</t>
    </r>
  </si>
  <si>
    <t>Nr. crt.</t>
  </si>
  <si>
    <t>Punctaj de referinta cf grad didactic</t>
  </si>
  <si>
    <t>I1</t>
  </si>
  <si>
    <t>I2</t>
  </si>
  <si>
    <t>I3</t>
  </si>
  <si>
    <t>I4</t>
  </si>
  <si>
    <t>I5</t>
  </si>
  <si>
    <t>I6</t>
  </si>
  <si>
    <t>I7</t>
  </si>
  <si>
    <t>I8</t>
  </si>
  <si>
    <t>I9</t>
  </si>
  <si>
    <t>I10</t>
  </si>
  <si>
    <t>I11</t>
  </si>
  <si>
    <t>I12</t>
  </si>
  <si>
    <t>I13</t>
  </si>
  <si>
    <t>I14</t>
  </si>
  <si>
    <t>I15</t>
  </si>
  <si>
    <t>I16</t>
  </si>
  <si>
    <t>I17</t>
  </si>
  <si>
    <t>I18</t>
  </si>
  <si>
    <t>I19</t>
  </si>
  <si>
    <t>I20</t>
  </si>
  <si>
    <t xml:space="preserve">TOTAL </t>
  </si>
  <si>
    <t>TOTAL din baza 
(I1 ...I20)</t>
  </si>
  <si>
    <t>Diferenta total-total baza</t>
  </si>
  <si>
    <t>Numar cadre didactice centralizator facultate:</t>
  </si>
  <si>
    <t>Numar cadre didactice verficate:</t>
  </si>
  <si>
    <t>Diferenta:</t>
  </si>
  <si>
    <t>Numele și prenumele Declarant</t>
  </si>
  <si>
    <t xml:space="preserve">Se verifica prin lista comitetului editorial al revistei, afişată pe site-ul revistei. </t>
  </si>
  <si>
    <t>Cd doc
Prof
Conf
Lect/Șl
Asist</t>
  </si>
  <si>
    <t>Punctaj centralizator individual semnat</t>
  </si>
  <si>
    <t>Punctaj centralizator facultate</t>
  </si>
  <si>
    <t>Diferente TOTAL - Centralizator individual</t>
  </si>
  <si>
    <t>Diferente TOTAL - Centralizator facultate</t>
  </si>
  <si>
    <t>Atentie! 
Plafon maxim!</t>
  </si>
  <si>
    <t>WOS Accession Number</t>
  </si>
  <si>
    <t>Factor de impact revistă</t>
  </si>
  <si>
    <t>ISSN revistă</t>
  </si>
  <si>
    <t>Factor de impact</t>
  </si>
  <si>
    <r>
      <t xml:space="preserve">* </t>
    </r>
    <r>
      <rPr>
        <b/>
        <sz val="10"/>
        <rFont val="Arial Narrow"/>
        <family val="2"/>
      </rPr>
      <t xml:space="preserve">Punctaje de referință:                                                                                                                                                                                                                                                                                                             
</t>
    </r>
    <r>
      <rPr>
        <sz val="10"/>
        <rFont val="Arial Narrow"/>
        <family val="2"/>
      </rPr>
      <t xml:space="preserve">• Articol = 500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</si>
  <si>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rPr>
      <t xml:space="preserve">Punctaje de referință:                                                                                                                                                                                                                                                                                                             
</t>
    </r>
    <r>
      <rPr>
        <sz val="10"/>
        <rFont val="Arial Narrow"/>
        <family val="2"/>
      </rPr>
      <t xml:space="preserve">• Articol = 100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</si>
  <si>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Grad didactic la 01.01.2018</t>
  </si>
  <si>
    <t>Acu Ana Maria</t>
  </si>
  <si>
    <t>FSTI3</t>
  </si>
  <si>
    <t>Prof</t>
  </si>
  <si>
    <t>Acu Mugur</t>
  </si>
  <si>
    <t>Asist</t>
  </si>
  <si>
    <t>Drăghici Eugen</t>
  </si>
  <si>
    <t>Gîrjoabă Adrian</t>
  </si>
  <si>
    <t>Lect</t>
  </si>
  <si>
    <t>Secelean Adrian Nicolae</t>
  </si>
  <si>
    <t>Sofonea Florin</t>
  </si>
  <si>
    <t>Solomon Andreea</t>
  </si>
  <si>
    <t>Suciu Laurian</t>
  </si>
  <si>
    <t>Rațiu Augusta</t>
  </si>
  <si>
    <t>Totoi Alina</t>
  </si>
  <si>
    <t>A Factor Analysis Model for Dimension Reduction of Outcome Factors in Neonatal Seizure Context</t>
  </si>
  <si>
    <t>Maniu I, Maniu G (ULBS), Dospinescu C, Visa G (Spitalul Clinic Pediatrie)</t>
  </si>
  <si>
    <t>BRAIN. Broad Research in Artificial Intelligence and Neuroscience</t>
  </si>
  <si>
    <t>2067-8957</t>
  </si>
  <si>
    <t>http://www.edusoft.ro/brain/index.php/brain/article/view/810</t>
  </si>
  <si>
    <t>WOS:000435398100008</t>
  </si>
  <si>
    <t>95-103</t>
  </si>
  <si>
    <t>Frequent Pattern Mining of Risk Factors Predicting Neonatal Seizures Outcomes</t>
  </si>
  <si>
    <t>Maniu I, Maniu G,  Neamtu B (ULBS), Visa G, Costea R (Spitalul Clinic Pediatrie)</t>
  </si>
  <si>
    <t>http://edusoft.ro/brain/index.php/brain/article/download/873/1013</t>
  </si>
  <si>
    <t>WOS:000451862700015</t>
  </si>
  <si>
    <t>161-170</t>
  </si>
  <si>
    <t>Measurement instruments for screening and assessing differnet headache and migraine aspects</t>
  </si>
  <si>
    <t>Maniu I, Maniu G, Neamtu B, (ULBS) Visa G, Costea R (Spitalul Clinic Pediatrie)</t>
  </si>
  <si>
    <t>SEA - PRACTICAL APPLICATION OF SCIENCE</t>
  </si>
  <si>
    <t>2360 – 2554</t>
  </si>
  <si>
    <t>369-378</t>
  </si>
  <si>
    <t>REPEC, EBSCO</t>
  </si>
  <si>
    <t>http://seaopenresearch.eu/Journals/articles/SPAS_18_20.pdf</t>
  </si>
  <si>
    <t>CHARACTERISTICS OF OCULAR TRAUMA IN CHILDREN</t>
  </si>
  <si>
    <t>Laurentiu Stupariu, George Constantin Maniu, Lorand Kiss</t>
  </si>
  <si>
    <t>SEA - Practical Application of Science Journa</t>
  </si>
  <si>
    <t>47-52</t>
  </si>
  <si>
    <t>http://seaopenresearch.eu/Journals/articles/SPAS_16_5.pdf</t>
  </si>
  <si>
    <t>OBESITY AND COMPULSIVE EATING IN CHILDREN AGED 8 TO 11 YEARS</t>
  </si>
  <si>
    <t>Mitariu ML, Maniu GC</t>
  </si>
  <si>
    <t>Acta Medica Transilvanica,</t>
  </si>
  <si>
    <t>1453-1968</t>
  </si>
  <si>
    <t>9-11</t>
  </si>
  <si>
    <t>EBSCO, ULRICH</t>
  </si>
  <si>
    <t>http://www.amtsibiu.ro/Arhiva/2018/Nr1-en/Mitariu.pdf</t>
  </si>
  <si>
    <t>CORNEAL INJURIES IN CLOSED GLOBE OCULAR TRAUMA: A CASE STUDY</t>
  </si>
  <si>
    <t>Laurentiu Stupariu, George Constantin MANIU, Lorand Kiss, Adrian Cosmin Teodoru</t>
  </si>
  <si>
    <t>57-60</t>
  </si>
  <si>
    <t xml:space="preserve">http://www.amtsibiu.ro/Arhiva/2018/Nr1-en/Stupariu.pdf
</t>
  </si>
  <si>
    <t>Obesity And Emotional Arousal And Control In Children Aged 8 To 11 Years</t>
  </si>
  <si>
    <t>163-169</t>
  </si>
  <si>
    <t xml:space="preserve">http://seaopenresearch.eu/Journals/articles/SPAS_17_4.pdf
</t>
  </si>
  <si>
    <t>Ionela Maniu, George Maniu</t>
  </si>
  <si>
    <t>Educational marketing: Factors influencing the selection of a university</t>
  </si>
  <si>
    <t xml:space="preserve">
Tinacci, L ; Stratev, D ; Vashin, I; Chiavaccini, I ; Susini, F; Guidi, A ; Armani, A, Seafood labelling compliance with European legislation and species identification by DNA barcoding: A first survey on the Bulgarian market, FOOD CONTROL,
Volume: 90  Pages: 180-188</t>
  </si>
  <si>
    <t>https://www.sciencedirect.com/science/article/pii/S095671351830104X</t>
  </si>
  <si>
    <t>WoS Core Collection</t>
  </si>
  <si>
    <t xml:space="preserve">Punctajul se acordă directorului de proiect. La decizia directorului, pe baza unei adrese scrise şi semnate, punctajul poate fi împărţit între director şi membrii proiectului. </t>
  </si>
  <si>
    <t>*Punctaj de referință</t>
  </si>
  <si>
    <t>Calitate ULBS 
(Beneficiar / coordonator)</t>
  </si>
  <si>
    <r>
      <rPr>
        <sz val="10"/>
        <color indexed="63"/>
        <rFont val="Arial Narrow"/>
        <family val="2"/>
      </rPr>
      <t>Banaduc, Doru</t>
    </r>
    <r>
      <rPr>
        <b/>
        <vertAlign val="superscript"/>
        <sz val="10"/>
        <color indexed="63"/>
        <rFont val="Arial Narrow"/>
        <family val="2"/>
      </rPr>
      <t>[ </t>
    </r>
    <r>
      <rPr>
        <b/>
        <vertAlign val="superscript"/>
        <sz val="10"/>
        <color indexed="56"/>
        <rFont val="Arial Narrow"/>
        <family val="2"/>
      </rPr>
      <t>1</t>
    </r>
    <r>
      <rPr>
        <b/>
        <vertAlign val="superscript"/>
        <sz val="10"/>
        <color indexed="63"/>
        <rFont val="Arial Narrow"/>
        <family val="2"/>
      </rPr>
      <t> ] </t>
    </r>
    <r>
      <rPr>
        <sz val="10"/>
        <color indexed="63"/>
        <rFont val="Arial Narrow"/>
        <family val="2"/>
      </rPr>
      <t>; Rey, Sonia</t>
    </r>
    <r>
      <rPr>
        <b/>
        <vertAlign val="superscript"/>
        <sz val="10"/>
        <color indexed="63"/>
        <rFont val="Arial Narrow"/>
        <family val="2"/>
      </rPr>
      <t>[ </t>
    </r>
    <r>
      <rPr>
        <b/>
        <vertAlign val="superscript"/>
        <sz val="10"/>
        <color indexed="56"/>
        <rFont val="Arial Narrow"/>
        <family val="2"/>
      </rPr>
      <t>2</t>
    </r>
    <r>
      <rPr>
        <b/>
        <vertAlign val="superscript"/>
        <sz val="10"/>
        <color indexed="63"/>
        <rFont val="Arial Narrow"/>
        <family val="2"/>
      </rPr>
      <t> ] </t>
    </r>
    <r>
      <rPr>
        <sz val="10"/>
        <color indexed="63"/>
        <rFont val="Arial Narrow"/>
        <family val="2"/>
      </rPr>
      <t>; Trichkova, Teodora</t>
    </r>
    <r>
      <rPr>
        <b/>
        <vertAlign val="superscript"/>
        <sz val="10"/>
        <color indexed="63"/>
        <rFont val="Arial Narrow"/>
        <family val="2"/>
      </rPr>
      <t>[ </t>
    </r>
    <r>
      <rPr>
        <b/>
        <vertAlign val="superscript"/>
        <sz val="10"/>
        <color indexed="56"/>
        <rFont val="Arial Narrow"/>
        <family val="2"/>
      </rPr>
      <t>3</t>
    </r>
    <r>
      <rPr>
        <b/>
        <vertAlign val="superscript"/>
        <sz val="10"/>
        <color indexed="63"/>
        <rFont val="Arial Narrow"/>
        <family val="2"/>
      </rPr>
      <t> ] </t>
    </r>
    <r>
      <rPr>
        <sz val="10"/>
        <color indexed="63"/>
        <rFont val="Arial Narrow"/>
        <family val="2"/>
      </rPr>
      <t>; Lenhardt, Mirjana</t>
    </r>
    <r>
      <rPr>
        <b/>
        <vertAlign val="superscript"/>
        <sz val="10"/>
        <color indexed="63"/>
        <rFont val="Arial Narrow"/>
        <family val="2"/>
      </rPr>
      <t>[ </t>
    </r>
    <r>
      <rPr>
        <b/>
        <vertAlign val="superscript"/>
        <sz val="10"/>
        <color indexed="56"/>
        <rFont val="Arial Narrow"/>
        <family val="2"/>
      </rPr>
      <t>4</t>
    </r>
    <r>
      <rPr>
        <b/>
        <vertAlign val="superscript"/>
        <sz val="10"/>
        <color indexed="63"/>
        <rFont val="Arial Narrow"/>
        <family val="2"/>
      </rPr>
      <t> ] </t>
    </r>
    <r>
      <rPr>
        <sz val="10"/>
        <color indexed="63"/>
        <rFont val="Arial Narrow"/>
        <family val="2"/>
      </rPr>
      <t>; Curtean-Banaduc, Angela</t>
    </r>
    <r>
      <rPr>
        <b/>
        <vertAlign val="superscript"/>
        <sz val="10"/>
        <color indexed="63"/>
        <rFont val="Arial Narrow"/>
        <family val="2"/>
      </rPr>
      <t>[ </t>
    </r>
    <r>
      <rPr>
        <b/>
        <vertAlign val="superscript"/>
        <sz val="10"/>
        <color indexed="56"/>
        <rFont val="Arial Narrow"/>
        <family val="2"/>
      </rPr>
      <t>1</t>
    </r>
    <r>
      <rPr>
        <b/>
        <vertAlign val="superscript"/>
        <sz val="10"/>
        <color indexed="63"/>
        <rFont val="Arial Narrow"/>
        <family val="2"/>
      </rPr>
      <t> ] ([ 1 ] Lucian Blaga Univ Sibiu, Appl Ecol Res,  Ctr, Fac Sci, 5-7 Dr I Ratiu St, Sibiu 550012, Romania
 [ 2 ] Univ Stirling, Inst Aquaculture, Sch Nat Sci, Stirling FK9 4LA, Scotland
Show more [ 3 ] Bulgarian Acad Sci, Inst Biodivers &amp; Ecosyst Res, 1 Tsar Osvoboditel Blvd, Sofia 1000, Bulgaria
Show more [ 4 ] Univ Belgrade, Inst Biol Res, 142 Bulevar Despota Stefana, Belgrade 11000, Serbia</t>
    </r>
  </si>
  <si>
    <t xml:space="preserve">
The Lower Danube River-Danube Delta-North West Black Sea: A pivotal area of major interest for the past, present and future of its fish fauna - A short review</t>
  </si>
  <si>
    <r>
      <t xml:space="preserve">Romanescu, G; Mihu-Pintilie, A; Carboni, D; Stoleriu, CC; Cimpianu, C ; Trifanov, C; Pascal, ME; Ghindaoanu, BV ; Ciurte, DL; Moisii, M, THE TENDENCIES OF HYDRAULIC ENERGY DURING XXI CENTURY BETWEEN PRESERVATION AND ECONOMIC DEVELOPMENT. CASE STUDY: FAGARAS MOUNTAINS, ROMANIA, </t>
    </r>
    <r>
      <rPr>
        <i/>
        <sz val="10"/>
        <rFont val="Arial Narrow"/>
        <family val="2"/>
      </rPr>
      <t>CARPATHIAN JOURNAL OF EARTH AND ENVIRONMENTAL SCIENCES</t>
    </r>
    <r>
      <rPr>
        <sz val="10"/>
        <rFont val="Arial Narrow"/>
        <family val="2"/>
      </rPr>
      <t xml:space="preserve">
Volume: 13  Issue: 2  Pages: 489-504</t>
    </r>
  </si>
  <si>
    <t>http://www.cjees.ro/viewTopic.php?topicId=761</t>
  </si>
  <si>
    <t>The Lower Danube River-Danube Delta-North West Black Sea: A pivotal area of major interest for the past, present and future of its fish fauna - A short review</t>
  </si>
  <si>
    <r>
      <t>Gheorghe Romanescu</t>
    </r>
    <r>
      <rPr>
        <sz val="10"/>
        <rFont val="Arial Narrow"/>
        <family val="2"/>
      </rPr>
      <t xml:space="preserve">, </t>
    </r>
    <r>
      <rPr>
        <sz val="10"/>
        <rFont val="Arial Narrow"/>
        <family val="2"/>
      </rPr>
      <t>Alin Mihu-Pintilie</t>
    </r>
    <r>
      <rPr>
        <sz val="10"/>
        <rFont val="Arial Narrow"/>
        <family val="2"/>
      </rPr>
      <t xml:space="preserve">, </t>
    </r>
    <r>
      <rPr>
        <sz val="10"/>
        <rFont val="Arial Narrow"/>
        <family val="2"/>
      </rPr>
      <t>Cristian Trifanov</t>
    </r>
    <r>
      <rPr>
        <sz val="10"/>
        <rFont val="Arial Narrow"/>
        <family val="2"/>
      </rPr>
      <t xml:space="preserve"> and </t>
    </r>
    <r>
      <rPr>
        <sz val="10"/>
        <rFont val="Arial Narrow"/>
        <family val="2"/>
      </rPr>
      <t xml:space="preserve">Cristian C. Stoleriu, The variations of physico-chemical parameters during summer in Lake Erenciuc from the Danube Delta (Romania), </t>
    </r>
    <r>
      <rPr>
        <i/>
        <sz val="10"/>
        <rFont val="Arial Narrow"/>
        <family val="2"/>
      </rPr>
      <t>Limnological Review,  Volume 18: Issue1, pages 21–29</t>
    </r>
  </si>
  <si>
    <t>https://content.sciendo.com/view/journals/limre/18/1/article-p21.xml</t>
  </si>
  <si>
    <t>DOAJ, EBSCO</t>
  </si>
  <si>
    <r>
      <t xml:space="preserve">ROMANESCU, G., Les villes de l'Antiquité grecque sur la côte roumaine de la mer Noire :
géopolitique et fonctionnalité, </t>
    </r>
    <r>
      <rPr>
        <i/>
        <sz val="10"/>
        <color indexed="8"/>
        <rFont val="Arial Narrow"/>
        <family val="2"/>
      </rPr>
      <t>Geo-Eco-Trop</t>
    </r>
    <r>
      <rPr>
        <sz val="10"/>
        <color indexed="8"/>
        <rFont val="Arial Narrow"/>
        <family val="2"/>
      </rPr>
      <t xml:space="preserve">, Vol. 42, 1: 227-236 </t>
    </r>
  </si>
  <si>
    <t>http://www.geoecotrop.be/uploads/publications/pub_421_16.pdf</t>
  </si>
  <si>
    <t>alte baze de date</t>
  </si>
  <si>
    <r>
      <t>Sabina NGODIGHA , Roland GBARABE  and Ayeibatonworio AUGUSTINE , USING FISHERS KNOWLEDGE IN COMMUNITY BASED FISHERIES
MANAGEMENT IN THE RIVER NUN ESTUARY, NIGER DELTA, T</t>
    </r>
    <r>
      <rPr>
        <i/>
        <sz val="10"/>
        <color indexed="8"/>
        <rFont val="Arial Narrow"/>
        <family val="2"/>
      </rPr>
      <t>ransylv. Rev. Syst. Ecol. Res</t>
    </r>
    <r>
      <rPr>
        <sz val="10"/>
        <color indexed="8"/>
        <rFont val="Arial Narrow"/>
        <family val="2"/>
      </rPr>
      <t>., 20.2, pages  75 - 84</t>
    </r>
  </si>
  <si>
    <t>https://www.degruyter.com/downloadpdf/j/trser.2018.20.issue-2/trser-2018-0014/trser-2018-0014.pdf</t>
  </si>
  <si>
    <t>WoS Master Journal List</t>
  </si>
  <si>
    <t>Larisa Elena PAVELUC, Gianina Maria COJOC, Alina TIRNOVAN, THE WATER RESOURCES IN THE TREBES-NEGEL HYDROGRAPHIC BASIN (ROMANIA), International Scientific Conference GEOBALCANICA  2018</t>
  </si>
  <si>
    <t>https://www.researchgate.net/publication/327855296_THE_WATER_RESOURCES_IN_THE_TREBES-NEGEL_HYDROGRAPHIC_BASIN_ROMANIA</t>
  </si>
  <si>
    <t>Bănăduc D (ULBS), Stroilă V. (ULBS), Curtean-Bănăduc A. (ULBS)</t>
  </si>
  <si>
    <t>The fish fauna of the Timiş River (Banat, Romania).</t>
  </si>
  <si>
    <r>
      <t xml:space="preserve">Severus-D. COVACIU-MARCOV , Diana CUPȘA, Ilie C. TELCEAN, István SAS-KOVÁCS, and Sára FERENȚI, TWO NEW POPULATIONS OF THE EUROPEAN MUDMINNOW, UMBRA KRAMERI
(ACTINOPTERYGII: ESOCIFORMES: UMBRIDAE), IN SOUTH-WESTERN ROMANIA
WITH THE FIRST RECORD IN THE BANAT REGION, </t>
    </r>
    <r>
      <rPr>
        <i/>
        <sz val="10"/>
        <color indexed="8"/>
        <rFont val="Arial Narrow"/>
        <family val="2"/>
      </rPr>
      <t>Acta Ichthyologica et Piscatoria</t>
    </r>
    <r>
      <rPr>
        <sz val="10"/>
        <color indexed="8"/>
        <rFont val="Arial Narrow"/>
        <family val="2"/>
      </rPr>
      <t>; Szczecin Vol. 48, Iss. 3, pages 251-255.</t>
    </r>
  </si>
  <si>
    <t>https://search.proquest.com/docview/2137404166/fulltextPDF/D60C732FE33246F0PQ/1?accountid=8083</t>
  </si>
  <si>
    <t>WoS Zoological records</t>
  </si>
  <si>
    <t xml:space="preserve">
Conferences &gt; 2018 12th International Sympo...
Transmission Characteristics of Polarized Light in Low Visibility Fog
2
Author(s)
Xingxing Chen ; Zhensen Wu </t>
  </si>
  <si>
    <t>https://ieeexplore.ieee.org/abstract/document/8634393</t>
  </si>
  <si>
    <t>Google scholar</t>
  </si>
  <si>
    <t>Results of sediment motion visualization by a modified LASCA technique
D Chicea
ROMOPTO 2006: Eighth Conference on Optics 6785, 67851O</t>
  </si>
  <si>
    <t>Method and system for characterizing the agglomeration or speed of particles contained in a liquid, such as blood particles
V Poher, M Cubizolles, P Pouteau… - US Patent App. 15 …, 2018 – freepatentsonline.com</t>
  </si>
  <si>
    <t>http://www.freepatentsonline.com/10126315.html</t>
  </si>
  <si>
    <t>U.S. Patents</t>
  </si>
  <si>
    <t>Anurag Yadav, Kusum Yadav, Nanoparticle-Based Plant Disease Management: Tools for Sustainable Agriculture, Nanobiotechnology Applications in Plant Protection, 2018, pp 29-61</t>
  </si>
  <si>
    <t>https://link.springer.com/chapter/10.1007/978-3-319-91161-8_2</t>
  </si>
  <si>
    <t>book chapter - Google Scholar</t>
  </si>
  <si>
    <t>EdgarVázquez Núñez, Guadalupe de la Rosa-Álvarez, Environmental behavior of engineered nanomaterials in terrestrial ecosystems: Uptake, transformation and trophic transfer, Current Opinion in Environmental Science &amp; Health, Volume 6, December 2018, Pages 42-46</t>
  </si>
  <si>
    <t>https://www.sciencedirect.com/science/article/pii/S2468584418300291</t>
  </si>
  <si>
    <t>Racuciu, M; Creanga, DE; Calugaru, G</t>
  </si>
  <si>
    <t xml:space="preserve">Synthesis and rheological properties of an aqueous ferrofluid(JOURNAL OF OPTOELECTRONICS AND ADVANCED MATERIALS,  7(6), 2005) </t>
  </si>
  <si>
    <t>Dai, Zuocheng; Huang, Yan; Yang, Huan; et al., Preparation and Biological Applications of Graphene Oxide Functionalized Water-Based Magnetic Fluids, JOURNAL OF NANOSCIENCE AND NANOTECHNOLOGY, Volume: 18, Issue: 1, Pages: 735-742, JAN 2018</t>
  </si>
  <si>
    <t>https://www.ncbi.nlm.nih.gov/pubmed/29768903</t>
  </si>
  <si>
    <t>Cui, Hongchao; Li, Decai, Preparation and Property Research of Perfluoropolyether Oil-Based Ferrofluid, JOURNAL OF SUPERCONDUCTIVITY AND NOVEL MAGNETISM, Volume: 31, Issue: 11, Pages: 3607-3624, NOV 2018</t>
  </si>
  <si>
    <t>https://link.springer.com/article/10.1007/s10948-017-4557-8</t>
  </si>
  <si>
    <t>Racuciu, M.</t>
  </si>
  <si>
    <t>Synthesis protocol influence on aqueous magnetic fluid properties (CURRENT APPLIED PHYSICS, 9(5), 2009)</t>
  </si>
  <si>
    <t>Sanchez, Laura M.; Martin, Daniel A.; Alvarez, Vera A.; et al., Polyacrylic acid-coated iron oxide magnetic nanoparticles: The polymer molecular weight influence, COLLOIDS AND SURFACES A-PHYSICOCHEMICAL AND ENGINEERING ASPECTS   Volume: 543   Pages: 28-37   Published: APR 20 2018</t>
  </si>
  <si>
    <t>https://www.sciencedirect.com/science/article/pii/S0927775718300633</t>
  </si>
  <si>
    <t>Kadhim, Raya Mohammed; Al-Abodi, Entisar Eliwi; Al-Alawy, Ahmed Faiq, Citrate-coated magnetite nanoparticles as osmotic agent in a forward osmosis process, DESALINATION AND WATER TREATMENT   Volume: 115   Pages: 45-52   Published: MAY 2018</t>
  </si>
  <si>
    <t>http://www.deswater.com/DWT_abstracts/vol_115/115_2018_45.pdf</t>
  </si>
  <si>
    <t>Dhivya, S. Maria; Sathiya, S. M.; Mugesh, Subramanian; et al., Evaluation of Antibacterial Potential of CS/Fe3O4 Nanocomposites Based Plate Count Method, Conference: 1st International Conference on Nanoscience and Nanotechnology (ICNAN) Location: Vellore Inst Technol Univ, Vellore, INDIA Date: OCT 19-21, 2016, Sponsor(s): Vellore Inst Technol, Ctr Nanotechnol Res
ADVANCED SCIENCE LETTERS   Volume: 24   Issue: 8   Pages: 5503-5507   Published: AUG 2018</t>
  </si>
  <si>
    <t>https://www.ingentaconnect.com/contentone/asp/asl/2018/00000024/00000008/art00005</t>
  </si>
  <si>
    <t xml:space="preserve">Mohammad E. Khosroshahi, Maryam Tajabadi, Measurements of Pulsed 532 nm Laser Breakdown Spectroscopy of Synthesized Magnetite Nanoferrofluid, World Journal of Nano Science and Engineering Vol.08 No.03, 2018, Article ID:87560,17 pages </t>
  </si>
  <si>
    <t>https://www.scirp.org/journal/PaperInformation.aspx?paperID=87560</t>
  </si>
  <si>
    <t>Racuciu, Mihaela; Creanga, Dorina</t>
  </si>
  <si>
    <t>Influence of water-based ferrofluid upon chlorophylls in cereals (JOURNAL OF MAGNETISM AND MAGNETIC MATERIALS,  311(1), 2007)</t>
  </si>
  <si>
    <t>Kumari, Sonu; Khan, Suphiya, Effect of Fe3O4 NPs application on fluoride (F) accumulation efficiency of Prosopis juliflora, ECOTOXICOLOGY AND ENVIRONMENTAL SAFETY   Volume: 166   Pages: 419-426, 2018</t>
  </si>
  <si>
    <t>https://www.sciencedirect.com/science/article/pii/S014765131830976X</t>
  </si>
  <si>
    <t>He Xin-Yu; Wang Bing; Zhou Yang-Yang; et al., Enrichment and Identification of Metallothionein by Functionalized Nano-Magnetic Particles and Matrix Assisted Laser Desorption Ionization Time-of-Flight Mass Spectrometry, CHINESE JOURNAL OF ANALYTICAL CHEMISTRY   Volume: 46   Issue: 7   Pages: 1069-1076   Published: JUL 2018</t>
  </si>
  <si>
    <t>https://www.sciencedirect.com/science/article/pii/S1872204018610965</t>
  </si>
  <si>
    <t>Zargar, T.; Kermanpur, A.; Labbaf, S.; et al., PEG coated Zn0.3Fe2.7O4 nanoparticles in the presence of alpha Fe2O3 phase synthesized by citric acid assisted hydrothermal reduction process for magnetic hyperthermia applications, MATERIALS CHEMISTRY AND PHYSICS   Volume: 212   Pages: 432-439   Published: JUN 15 2018</t>
  </si>
  <si>
    <t>https://www.sciencedirect.com/science/article/pii/S0254058418302177</t>
  </si>
  <si>
    <t>Patel, Unisha; Chauhan, Kishor; Gupte, Shilpa, Synthesis, characterization and application of lipase-conjugated citric acid-coated magnetic nanoparticles for ester synthesis using waste frying oil, 3 BIOTECH   Volume: 8   Issue: 4     Article Number: 211   Published: APR 7 2018</t>
  </si>
  <si>
    <t>https://link.springer.com/article/10.1007/s13205-018-1228-9</t>
  </si>
  <si>
    <t>Cabrera, David; Coene, Annelies; Leliaert, Jonathan; et al., Dynamical Magnetic Response of Iron Oxide Nano articles Inside Live Cells, ACS NANO   Volume: 12   Issue: 3   Pages: 2741-2752   Published: MAR 2018</t>
  </si>
  <si>
    <t>https://pubs.acs.org/doi/ipdf/10.1021/acsnano.7b08995</t>
  </si>
  <si>
    <t>Nasiri, Mahtab; Hassanzadeh-Tabrizi, Sayed Ali, Synthesis and Characterization of Folate-decorated Cobalt Ferrite Nanoparticles Coated with Poly(Ethylene Glycol) for Biomedical Applications, JOURNAL OF THE CHINESE CHEMICAL SOCIETY   Volume: 65   Issue: 2   Pages: 231-242   Published: FEB 2018</t>
  </si>
  <si>
    <t>https://onlinelibrary.wiley.com/doi/full/10.1002/jccs.201700271</t>
  </si>
  <si>
    <t>Stanicki, D., Vander Elst, L., Muller, R.N., (...), Foster, P., Bartha, R., New Developments in NMR
2018-January(13), pp. 318-447, Chapter 4: Iron-oxide Nanoparticle-based Contrast Agents, Book: Contrast agents for MRI:Experimental Methods</t>
  </si>
  <si>
    <t>https://pubs.rsc.org/en/Content/Chapter/9781788010146-00318/978-1-78801-014-6</t>
  </si>
  <si>
    <t>SCOPUS</t>
  </si>
  <si>
    <t>Bommana, M.M., Raut, S., Brain targeting of payload using mild magnetic field: Site specific delivery; Nanostructures for the Engineering of Cells, Tissues and Organs: From Design to Applications, pp. 167-185, 2018</t>
  </si>
  <si>
    <t>https://www.sciencedirect.com/science/article/pii/B9780128136652000053</t>
  </si>
  <si>
    <t>Gisele ReginaRodrigues, CarlosLópez-Abarrategui, Inés de la Serna Gómez, Simoni Campos Dias, Anselmo J.Otero-González, Octavio Luiz Franco, Antimicrobial magnetic nanoparticles based-therapies for controlling infectious diseases, International Journal of Pharmaceutics, Volume 555, Pages 356-367, 2019</t>
  </si>
  <si>
    <t>https://www.sciencedirect.com/science/article/pii/S0378517318308688</t>
  </si>
  <si>
    <t>Google Scholar</t>
  </si>
  <si>
    <t xml:space="preserve">Hachani, Roxanne; Development of novel magnetic nanoparticles to track stem cells in tissue-engineered organs, 2018,  Doctoral thesis (Ph.D), UCL (University College London). </t>
  </si>
  <si>
    <t>http://discovery.ucl.ac.uk/10047279/14/Hachani_10047279_thesis.pdf</t>
  </si>
  <si>
    <t>carte - teza doctorat London, UK / Google Scholar</t>
  </si>
  <si>
    <t>Racuciu, Mihaela; Creanga, Dorina-Emilia</t>
  </si>
  <si>
    <t xml:space="preserve">TMA-OH coated magnetic nanoparticles internalized in vegetal tissue (ROMANIAN JOURNAL OF PHYSICS, 52 (3-4), 2007) </t>
  </si>
  <si>
    <t>Mahdieh, Majid; Sangi, Mohammad Reza; Bamdad, Farzad; et al., Effect of seed and foliar application of nano-zinc oxide, zinc chelate, and zinc sulphate rates on yield and growth of pinto bean (Phaseolus vulgaris) cultivars, JOURNAL OF PLANT NUTRITION   Volume: 41   Issue: 18   Pages: 2401-2412   Published: 2018</t>
  </si>
  <si>
    <t>https://www.tandfonline.com/doi/abs/10.1080/01904167.2018.1510517</t>
  </si>
  <si>
    <t>Mohammadi, Hamid; Hatami, Mehrnaz; Feghezadeh, Khatoon; et al., Mitigating effect of nano-zerovalent iron, iron sulfate and EDTA against oxidative stress induced by chromium in Helianthus annuus L., ACTA PHYSIOLOGIAE PLANTARUM   Volume: 40   Issue: 4, Article Number: 69   Published: APR 2018</t>
  </si>
  <si>
    <t>https://link.springer.com/article/10.1007/s11738-018-2647-2</t>
  </si>
  <si>
    <t>Răcuciu, M. (ULBS), Perju, M. (ULBS), Olosutean, H.</t>
  </si>
  <si>
    <t>Experimental results of laboratory simulation of extremely low frequency magnetic field pretreatment of barley seeds influence</t>
  </si>
  <si>
    <t>Kholmanskiy A.S. Activation of biosystems by external chiral factor and temperature reduction. Journal of Assimetry 12(3): a16317</t>
  </si>
  <si>
    <t>http://cerebral-asymmetry.ru/Holmansky_3_2018.pdf</t>
  </si>
  <si>
    <t>The First Record of Cepaea nemoralis (Linnaeus, 1758) (Stylommatophora: Helicidae) from Romania</t>
  </si>
  <si>
    <t xml:space="preserve">Gheoca Voichita </t>
  </si>
  <si>
    <t>Acta Zoologica Bulgarica</t>
  </si>
  <si>
    <t>0324-0770</t>
  </si>
  <si>
    <t>http://www.acta-zoologica-bulgarica.eu/downloads/acta-zoologica-bulgarica/2018/70-1-129-132.pdf</t>
  </si>
  <si>
    <t>WOS:000429520500020</t>
  </si>
  <si>
    <t>129-132</t>
  </si>
  <si>
    <t>0,455</t>
  </si>
  <si>
    <t>Land snail communities in limestone gorges from the southern part of the Metaliferi Mountains (Apuseni Mountains, Romania)</t>
  </si>
  <si>
    <t>Gheoca Voichita, Popescu Lorena (cercetator independent)</t>
  </si>
  <si>
    <t>Transylvanian Review of Systematical and Ecological Research</t>
  </si>
  <si>
    <t>Print ISSN  1841-7051 Online ISSN 2344-3219</t>
  </si>
  <si>
    <t>http://stiinte.ulbsibiu.ro/trser/trser20/_67-74.pdf</t>
  </si>
  <si>
    <t>BCI:BCI201800644387</t>
  </si>
  <si>
    <t>67-74</t>
  </si>
  <si>
    <t>Distribution of Drobacia banatica (Rossmässler, 1838) over time and space (Gastropoda: Stylommatophora: Helicidae)</t>
  </si>
  <si>
    <t>Arun Kajla, The Kantorovich variant of an operator defined by D. D. Stancu, Applied Mathematics and Computation, Volume 316, 1 January 2018, Pages 400-408</t>
  </si>
  <si>
    <t>Ana Maria Acu, Vijay Gupta(Netaji Subhas Inst Technol, India)</t>
  </si>
  <si>
    <t>Direct Results for Certain Summation-Integral Type Baskakov–Szász Operators</t>
  </si>
  <si>
    <t>Arun Kajla and Tuncer Acar, A new modification of Durrmeyer type mixed hybrid operators, Carpathian Journal of Mathematics
Vol. 34, No. 1 (2018), pp. 47-56</t>
  </si>
  <si>
    <t>https://www.jstor.org/stable/pdf/90021602.pdf?seq=1#page_scan_tab_contents</t>
  </si>
  <si>
    <t>Arun Kajla and Meenu Goyal, BLENDING TYPE APPROXIMATION BY
BERNSTEIN-DURRMEYER TYPE OPERATORS, 
MATEMATIQKI VESNIK
70, 1 (2018), 40–54, MATEMATICKI VESNIK ˇ
MATEMATIQKI VESNIK
70, 1 (2018), 40–54</t>
  </si>
  <si>
    <t>Gülen Başcanbaz‐Tunca,   Ayşegül Erençin,  Ali Olgun, Quantitative estimates for bivariate Stancu operators, Mathematical Methods in the Applied Sciences, 2018, https://doi.org/10.1002/mma.5288</t>
  </si>
  <si>
    <t>https://onlinelibrary.wiley.com/doi/abs/10.1002/mma.5288</t>
  </si>
  <si>
    <t>A.M. Acu (ULBS), I. Rasa(Universitatea Tehnica Cluj-Napoca)</t>
  </si>
  <si>
    <t>New estimates for the differences of positive linear operators</t>
  </si>
  <si>
    <t>VIJAY GUPTA, Differences of Operators of Lupas Type, CONSTRUCTIVE MATHEMATICAL ANALYSIS
1 (2018), No. 1, pp. 9-14</t>
  </si>
  <si>
    <t>http://dergipark.gov.tr/download/article-file/525851</t>
  </si>
  <si>
    <t>Google scholar, ROAD, CrossRef</t>
  </si>
  <si>
    <t>Aral, A., Inoan, D. &amp; Raşa, On differences of linear positive operators,  I. Anal.Math.Phys. (2018). https://doi.org/10.1007/s13324-018-0227-7</t>
  </si>
  <si>
    <t>https://link.springer.com/article/10.1007/s13324-018-0227-7#citeas</t>
  </si>
  <si>
    <t>Aral, A. &amp; Erbay, Comparison of Two-Parameter Bernstein Operator and Bernstein–Durrmeyer Variants, H. Bull. Iran. Math. Soc. (2018) 44: 1471. https://doi.org/10.1007/s41980-018-0101-2</t>
  </si>
  <si>
    <t>https://link.springer.com/article/10.1007/s41980-018-0101-2#citeas</t>
  </si>
  <si>
    <t>Gupta, V., On difference of operators with applications to Szász type operators,  RACSAM (2018). https://doi.org/10.1007/s13398-018-0605-x</t>
  </si>
  <si>
    <t>https://link.springer.com/article/10.1007/s13398-018-0605-x#citeas</t>
  </si>
  <si>
    <t>Vijay Gupta, Some Examples of Genuine Approximation Operators, General Mathematics Vol. 26, No. 1-2 (2018), 3–9</t>
  </si>
  <si>
    <t>http://depmath.ulbsibiu.ro/genmath/gm/vol26nr1_2/Vol.%2026_No_1-2_2018.pdf#page=5</t>
  </si>
  <si>
    <t>EBSCO</t>
  </si>
  <si>
    <t>A.M. Acu (ULBS)</t>
  </si>
  <si>
    <r>
      <t>Stancu–Schurer–Kantorovich operators based on </t>
    </r>
    <r>
      <rPr>
        <i/>
        <sz val="10"/>
        <rFont val="Thames"/>
        <family val="0"/>
      </rPr>
      <t>q</t>
    </r>
    <r>
      <rPr>
        <sz val="10"/>
        <rFont val="Thames"/>
        <family val="0"/>
      </rPr>
      <t>-integers</t>
    </r>
  </si>
  <si>
    <t>Analiza comparată a comunităților de carabide (Coleoptera: Carabidae) într-un mozaic de habitate forestiere din sudul Transilvaniei</t>
  </si>
  <si>
    <t>Muntean Iulia, Săndulescu Alexandra, Dehelean Bogdan, Tăușan Ioan</t>
  </si>
  <si>
    <t>Comunități de furnici (Hymenoptera: Formicidae) într-un mozaic de habitate forestiere din sudul Transilvaniei</t>
  </si>
  <si>
    <t>Săndulescu Alexandra, Muntean Iulia, Tăușan Ioan</t>
  </si>
  <si>
    <t>Natura 2000 insect species of the Băgău Protected Area (ROSCI0004) in Alba County (Transylvania, Romania)</t>
  </si>
  <si>
    <t>Mădălin POPESCU, Sergiu-Cornel TÖRÖK, Ioan TĂUȘAN</t>
  </si>
  <si>
    <t>InternationalZoological Congress of “Grigore Antipa” Museum</t>
  </si>
  <si>
    <t>http://czga.ro/pozepagini/CZGA2018_Book_of_Abstracts_online_edition_.pdf</t>
  </si>
  <si>
    <t>21-24 Noiembrie 2018</t>
  </si>
  <si>
    <t>The day-flying Lepidoptera from SCI0004 Băgău protected site (Alba County, Romania)</t>
  </si>
  <si>
    <t>Sergiu-Cornel TÖRÖK, Andreea BOCIOACĂ, Mădălin POPESCU, Ioan TĂUȘAN</t>
  </si>
  <si>
    <t>Ants (Hymenoptera: Formicidae) of Dobrogea (Romania) – an updated checklis</t>
  </si>
  <si>
    <t>Tăușan Ioan, MARKÓ  Balint</t>
  </si>
  <si>
    <t>Viața de sub talpile noastre</t>
  </si>
  <si>
    <t>Tăușan Ioan, Gheoca Voichița</t>
  </si>
  <si>
    <t>Noaptea Cercetatorilor 2018</t>
  </si>
  <si>
    <t>28 Noiembrie 2018</t>
  </si>
  <si>
    <t>Trends in Unionidae (Mollusca, Bivalvia) communities
in Romania: an analysis of environmental gradients
and temporal changes</t>
  </si>
  <si>
    <t>Ioan Sirbu, Ana Maria Benedek</t>
  </si>
  <si>
    <t xml:space="preserve">Hydrobiologia </t>
  </si>
  <si>
    <t>ISSN: 0018-8158
eISSN: 1573-5117</t>
  </si>
  <si>
    <t>https://link.springer.com/article/10.1007/s10750-017-3173-8</t>
  </si>
  <si>
    <t>10.1007/s10750-017-3173-8</t>
  </si>
  <si>
    <t>WOS:000425296400023</t>
  </si>
  <si>
    <t>295–314</t>
  </si>
  <si>
    <t>Responses of small mammal communities to environment and agriculture in a rural mosaic landscape</t>
  </si>
  <si>
    <t>Ana Maria Benedek, Ioan Sirbu</t>
  </si>
  <si>
    <t>Mammalian Biology</t>
  </si>
  <si>
    <t>ISSN: 1616-5047
eISSN: 1618-1476</t>
  </si>
  <si>
    <t>https://www.sciencedirect.com/science/article/pii/S1616504717301672</t>
  </si>
  <si>
    <t>10.10161/j.mambio.2018.02.008</t>
  </si>
  <si>
    <t> WOS:000432582300008</t>
  </si>
  <si>
    <t>55-65</t>
  </si>
  <si>
    <t>Sirbu Ioan, Benedek Ana Maria</t>
  </si>
  <si>
    <t>Ecologie practica</t>
  </si>
  <si>
    <t>Proiectul de cercetare-dezvoltare este identificat cel puţin prin următoarele elemente: scopul proiectului, domeniul de cercetare-dezvoltare, obiective, activităţi de cercetare-dezvoltare, perioada de desfăşurare, tipul sursei de finanţare, bugetul proiectului cu precizarea explicită a cheltuielilor cu salariile, categoria rezultatului, caracterul de noutate şi/sau inovativ al rezultatului.</t>
  </si>
  <si>
    <t>Durata contractului (lună/an - lună/an)</t>
  </si>
  <si>
    <t xml:space="preserve">Suma contractului </t>
  </si>
  <si>
    <t>Suma încasată în anul de referință</t>
  </si>
  <si>
    <t xml:space="preserve">Aplicaţia la proiect trebuie efectuată în numele ULBS şi trebuie notificată la Serviciul CDI-PI. </t>
  </si>
  <si>
    <t xml:space="preserve">Punctajul se acordă în momentul afişării rezultatului competiţiei – mimin 60% din punctajul maxim. După caz, pot fi ataşate alte dovezi dacă nu există liste cu punctaje afişate. </t>
  </si>
  <si>
    <r>
      <rPr>
        <b/>
        <sz val="10"/>
        <rFont val="Arial Narrow"/>
        <family val="2"/>
      </rPr>
      <t>*Punctaj de referință:</t>
    </r>
    <r>
      <rPr>
        <sz val="10"/>
        <rFont val="Arial Narrow"/>
        <family val="2"/>
      </rPr>
      <t xml:space="preserve">
• 100 puncte = pentru referinţă 10.000 lei sume încasate / an. 
Punctajul se acordă directorului de proiect. La decizia directorului, pe baza unei adrese scrise şi semnate, punctajul poate fi împărţit între director şi membrii proiectului. 
Se acceptă şi proiecte cu valoare mai mică sau mai mare de 10.000 lei, cu diminuarea respectiv majorarea proporţională a punctajului. 
În cazul proiectelor multianuale, punctajul anual se acorda proportional cu suma incasata anual.</t>
    </r>
  </si>
  <si>
    <r>
      <rPr>
        <b/>
        <sz val="10"/>
        <rFont val="Arial Narrow"/>
        <family val="2"/>
      </rPr>
      <t>*Punctaj de referință:</t>
    </r>
    <r>
      <rPr>
        <sz val="10"/>
        <rFont val="Arial Narrow"/>
        <family val="2"/>
      </rPr>
      <t xml:space="preserve">
</t>
    </r>
    <r>
      <rPr>
        <b/>
        <u val="single"/>
        <sz val="10"/>
        <rFont val="Arial Narrow"/>
        <family val="2"/>
      </rPr>
      <t>Aplicatie la proiecte H2020:</t>
    </r>
    <r>
      <rPr>
        <sz val="10"/>
        <rFont val="Arial Narrow"/>
        <family val="2"/>
      </rPr>
      <t xml:space="preserve">
• În calitate de beneficiar / coordonator = 1000 puncte / aplicatie
• În calitate de partener = 500 puncte / aplicaţie
Se acordă un coeficient de multiplicare de 1.5 pentru proiectele câstigate.
</t>
    </r>
    <r>
      <rPr>
        <b/>
        <u val="single"/>
        <sz val="10"/>
        <rFont val="Arial Narrow"/>
        <family val="2"/>
      </rPr>
      <t>Aplicatie la alte proiecte de cercetare (ERASMUS şi SEE (doar proiectele de cercetare), PN3, alte proiecte administrate de UEFISCDI, Academia Română, ANCS etc):</t>
    </r>
    <r>
      <rPr>
        <sz val="10"/>
        <rFont val="Arial Narrow"/>
        <family val="2"/>
      </rPr>
      <t xml:space="preserve">
• În calitate de beneficiar = 300 puncte / aplicatie
• În calitate de partener = 100 puncte / aplicaţie
Se acordă un coeficient de multiplicare de 1.5 pentru proiectele câstigate.</t>
    </r>
  </si>
  <si>
    <t>Finanțator</t>
  </si>
  <si>
    <t>Site www cu rezultatele competiției</t>
  </si>
  <si>
    <t>Data la care s-au afișat rezultatele</t>
  </si>
  <si>
    <t>Voichița GHEOCA, Ana Maria BENEDEK, Erika SCHNEIDER (Department WWF Institute for Floodplain Ecology, Karlsruhe Institute of Technology (KIT))</t>
  </si>
  <si>
    <t xml:space="preserve">THE IMPACT OF LINEAR TRANSPORTATION INFRASTRUCTURE ON ALLUVIAL FORESTS IN DEFILEUL CRIȘULUI ALB 
NATURA 2000 SITE (ROMANIA)
</t>
  </si>
  <si>
    <t>Danci Oana Viorica</t>
  </si>
  <si>
    <t>ISSN 2065-7064</t>
  </si>
  <si>
    <t>71-80</t>
  </si>
  <si>
    <t>http://reviste.ulbsibiu.ro/actaoc/AOC%20XI.I%20(2018)%20Contents%20and%20Papers.pdf</t>
  </si>
  <si>
    <t>Cartarea ecosistemeleor naturale și seminaturale degradate</t>
  </si>
  <si>
    <t>9th Annual International Conference on Computer Science Education: Innovation and Technology (CSEIT 2018)</t>
  </si>
  <si>
    <t>http://www.cseducation.org/index.html</t>
  </si>
  <si>
    <t>22 - 23 octobrie 2018</t>
  </si>
  <si>
    <r>
      <t>Costea, M. (2012). Using the Fournier indexes in estimating rainfall erosivity. Case study-the Secasul Mare Basin. </t>
    </r>
    <r>
      <rPr>
        <i/>
        <sz val="10"/>
        <rFont val="Arial Narrow"/>
        <family val="2"/>
      </rPr>
      <t>Aerul si Apa. Componente ale Mediului</t>
    </r>
    <r>
      <rPr>
        <sz val="10"/>
        <rFont val="Arial Narrow"/>
        <family val="2"/>
      </rPr>
      <t>, 313-320.</t>
    </r>
  </si>
  <si>
    <r>
      <t>Asiedu, J. K. (2018). Assessing the Threat of Erosion to Nature-Based Interventions for Stormwater Management and Flood Control in the Greater Accra Metropolitan Area, Ghana.</t>
    </r>
    <r>
      <rPr>
        <i/>
        <sz val="10"/>
        <rFont val="Arial Narrow"/>
        <family val="2"/>
      </rPr>
      <t>Journal of Ecological Engineering Vol</t>
    </r>
    <r>
      <rPr>
        <sz val="10"/>
        <rFont val="Arial Narrow"/>
        <family val="2"/>
      </rPr>
      <t>, </t>
    </r>
    <r>
      <rPr>
        <i/>
        <sz val="10"/>
        <rFont val="Arial Narrow"/>
        <family val="2"/>
      </rPr>
      <t>19</t>
    </r>
    <r>
      <rPr>
        <sz val="10"/>
        <rFont val="Arial Narrow"/>
        <family val="2"/>
      </rPr>
      <t>, 1-13.</t>
    </r>
  </si>
  <si>
    <t>http://www.jeeng.net/Issue-1-2018,2904</t>
  </si>
  <si>
    <t>Castraveț, T. (2018). Modelarea eroziunii prin apă în Câmpia Prutului de Mijloc ca suport pentru planificarea dezvoltării durabile. Teza de doctorat, Ministerul Educației, Culturii şi Cercetării din Republica Moldova,Cişinău,  C. Ș., Geografie, I. D. E. Ș</t>
  </si>
  <si>
    <t>http://www.cnaa.md/files/theses/2018/53730/tudor_castravet_thesis.pdf</t>
  </si>
  <si>
    <t>Google Scholar, Teză de doctorat în științe geonomice, Chişinău, Republica Moldova</t>
  </si>
  <si>
    <r>
      <t xml:space="preserve">Rusanescu, M., Durbaca, I., &amp; Stoian, E. V. (2018). The indexes in estimating rainfall erosivity–Case study Bucharest., </t>
    </r>
    <r>
      <rPr>
        <sz val="8"/>
        <color indexed="63"/>
        <rFont val="Helvetica"/>
        <family val="0"/>
      </rPr>
      <t>International Symposium "The Environment and the Industry", 20-21 September, 2018, Bucharest, Romania, pp. 294-303</t>
    </r>
  </si>
  <si>
    <t>http://dspace.incdecoind.ro/bitstream/123456789/1252/1/fp35.pdf</t>
  </si>
  <si>
    <r>
      <t>Lukić, T., Basarin, B., Micić, T., Bjelajac, D., Maris, T., Marković, S. B., ... &amp; Mesaroš, M. (2018). Rainfall erosivity and extreme precipitation in the Netherlands. </t>
    </r>
    <r>
      <rPr>
        <i/>
        <sz val="8"/>
        <color indexed="63"/>
        <rFont val="Arial"/>
        <family val="2"/>
      </rPr>
      <t>Quarterly Journal of the Hungarian Meteorological Service</t>
    </r>
    <r>
      <rPr>
        <sz val="8"/>
        <color indexed="63"/>
        <rFont val="Arial"/>
        <family val="2"/>
      </rPr>
      <t>, </t>
    </r>
    <r>
      <rPr>
        <i/>
        <sz val="8"/>
        <color indexed="63"/>
        <rFont val="Arial"/>
        <family val="2"/>
      </rPr>
      <t>122</t>
    </r>
    <r>
      <rPr>
        <sz val="8"/>
        <color indexed="63"/>
        <rFont val="Arial"/>
        <family val="2"/>
      </rPr>
      <t>(4), 409-432</t>
    </r>
  </si>
  <si>
    <t>https://www.met.hu/en/ismeret-tar/kiadvanyok/idojaras/index.php?id=626</t>
  </si>
  <si>
    <t>SCImago, Google Scholar</t>
  </si>
  <si>
    <r>
      <t>Costea, M. (2013, June). The role of forests in controlling land degradation through erosion in Romania. In </t>
    </r>
    <r>
      <rPr>
        <i/>
        <sz val="10"/>
        <color indexed="63"/>
        <rFont val="Arial Narrow"/>
        <family val="2"/>
      </rPr>
      <t>Proceedings of the 11th International Conference on Environment, Ecosystems and Development (EED’13) and Proceedings of the 2nd International Conference on Sustainable Tourism and Cultural Heritage (STACH, 13), Brasov, Romania</t>
    </r>
    <r>
      <rPr>
        <sz val="10"/>
        <color indexed="63"/>
        <rFont val="Arial Narrow"/>
        <family val="2"/>
      </rPr>
      <t> (pp. 93-98).</t>
    </r>
  </si>
  <si>
    <r>
      <t>Simon, A., Arsene, G., Vechiu, E., &amp; Enescu, C. M. (2018). Forest trees in Romanian toponymy. </t>
    </r>
    <r>
      <rPr>
        <i/>
        <sz val="10"/>
        <color indexed="63"/>
        <rFont val="Arial Narrow"/>
        <family val="2"/>
      </rPr>
      <t>Current Trends in Natural Sciences Vol</t>
    </r>
    <r>
      <rPr>
        <sz val="10"/>
        <color indexed="63"/>
        <rFont val="Arial Narrow"/>
        <family val="2"/>
      </rPr>
      <t>, </t>
    </r>
    <r>
      <rPr>
        <i/>
        <sz val="10"/>
        <color indexed="63"/>
        <rFont val="Arial Narrow"/>
        <family val="2"/>
      </rPr>
      <t>7</t>
    </r>
    <r>
      <rPr>
        <sz val="10"/>
        <color indexed="63"/>
        <rFont val="Arial Narrow"/>
        <family val="2"/>
      </rPr>
      <t>(13), 151-156.</t>
    </r>
  </si>
  <si>
    <t>http://www.natsci.upit.ro/media/1654/paper-20.pdf</t>
  </si>
  <si>
    <t>Index Copernicus, DOAJ, CAB, Google Scholar, EuroPub</t>
  </si>
  <si>
    <r>
      <t>Cost</t>
    </r>
    <r>
      <rPr>
        <sz val="8"/>
        <color indexed="63"/>
        <rFont val="Arial"/>
        <family val="2"/>
      </rPr>
      <t>ea, Marioara (2012). Degradarea terenurilor prin eroziune hidrică. Ghid metodologic, Edit. Universităţii “Lucian Blaga” din Sibiu, 231 p.</t>
    </r>
  </si>
  <si>
    <r>
      <t>Moigrădean, O. (2018). Soil erosion in upper Crasna basin. </t>
    </r>
    <r>
      <rPr>
        <i/>
        <sz val="10"/>
        <color indexed="63"/>
        <rFont val="Arial"/>
        <family val="2"/>
      </rPr>
      <t>Riscuri si Catastrofe</t>
    </r>
    <r>
      <rPr>
        <sz val="10"/>
        <color indexed="63"/>
        <rFont val="Arial"/>
        <family val="2"/>
      </rPr>
      <t>, </t>
    </r>
    <r>
      <rPr>
        <i/>
        <sz val="10"/>
        <color indexed="63"/>
        <rFont val="Arial"/>
        <family val="2"/>
      </rPr>
      <t>22</t>
    </r>
    <r>
      <rPr>
        <sz val="10"/>
        <color indexed="63"/>
        <rFont val="Arial"/>
        <family val="2"/>
      </rPr>
      <t>(1), pp. 41-49.</t>
    </r>
  </si>
  <si>
    <t>http://riscurisicatastrofe.reviste.ubbcluj.ro/</t>
  </si>
  <si>
    <t>DOAJ, Index Copernicus, ErihPlus, CEEOL, UlrichWeb</t>
  </si>
  <si>
    <t>Structure and Dynamics of Small Mammal Communities (Mammalia: Soricomorpha and Rodentia) in the Middle Section of the Luncavăț Valley (Getic Subcarpathians, Romania)</t>
  </si>
  <si>
    <t>Anamaria LAZĂR, Ana Maria BENEDEK, Sabin MIRCIOAGĂ</t>
  </si>
  <si>
    <t>ISSN (print edition): 1223 - 2254 ISSN (on-line edition): 2247 - 0735</t>
  </si>
  <si>
    <t>Culegere de probleme                         de analiza matematica                                                vol. 1                                                           Calcul diferential</t>
  </si>
  <si>
    <t>Emil C. Popa.                Petrica Dicu                         Radu Diaconu</t>
  </si>
  <si>
    <t>FST13</t>
  </si>
  <si>
    <t>Techno Media</t>
  </si>
  <si>
    <t>978-606-616-317-0</t>
  </si>
  <si>
    <t>Culegere de probleme                         de analiza matematica                                                vol. 2                                                           Calcul integral</t>
  </si>
  <si>
    <t>978-606-616-318-7</t>
  </si>
  <si>
    <t>A FAST ARTIFICIAL NEURAL NETWORK APPROACH FOR DYNAMIC LIGHT SCATTERING TIME SERIES PROCESSING</t>
  </si>
  <si>
    <r>
      <rPr>
        <sz val="11"/>
        <color theme="1"/>
        <rFont val="Calibri"/>
        <family val="2"/>
      </rPr>
      <t xml:space="preserve"> Dan Chicea, </t>
    </r>
    <r>
      <rPr>
        <sz val="11"/>
        <color indexed="18"/>
        <rFont val="Times New Roman"/>
        <family val="1"/>
      </rPr>
      <t>Silviu Mihai Rei</t>
    </r>
  </si>
  <si>
    <t xml:space="preserve">MEASUREMENT SCIENCE AND TECHNOLOGY   </t>
  </si>
  <si>
    <t>http://ec.europa.eu/environment/life/project/Projects/index.cfm?fuseaction=search.dspPage&amp;n_proj_id=6681</t>
  </si>
  <si>
    <t>100x1,5</t>
  </si>
  <si>
    <t xml:space="preserve">Râuri vii, râuri moarte - Evaluarea stării ecologice a râurilor </t>
  </si>
  <si>
    <t>Noaptea cercetatorilor 2018</t>
  </si>
  <si>
    <t>LV Nguyen, LT Phuong, NT Hong, X Qin, Some fixed point theorems for multivalued mappings concerning F-contractions, Journal of Fixed Point Theory and Applications,
November 2018, 20:139, DOI
https://doi.org/10.1007/s11784-018-0621-7</t>
  </si>
  <si>
    <t>https://link.springer.com/article/10.1007/s11784-018-0621-7</t>
  </si>
  <si>
    <t>E Karapınar, B Samet, D Zhang, Meir–Keeler type contractions on JS-metric spaces and related fixed point theorems, Journal of Fixed Point Theory and Applications,
June 2018, 20:60, DOI
https://doi.org/10.1007/s11784-018-0544-3</t>
  </si>
  <si>
    <t>https://link.springer.com/article/10.1007/s11784-018-0544-3</t>
  </si>
  <si>
    <t>Kajántó, S. &amp; Lukács, A., On the Conditions of Fixed-Point Theorems  Concerning F -Contractions Results Math (2018) 73:82. https://doi.org/10.1007/s00025-018-0846-1</t>
  </si>
  <si>
    <t>Countable Iterated Function Systems. Lambert Academic Publishing, Saarbrücken (2013)</t>
  </si>
  <si>
    <t>Ion Chiţescu, Loredana Ioana, Radu Miculescu, Lucian Niţă, Operators on Spaces of Functions and Measures. Vector Invariant (Fractal) Measures, Results in Mathematics,
December 2018, 73:139, DOI
https://doi.org/10.1007/s00025-018-0903-9</t>
  </si>
  <si>
    <t>https://link.springer.com/article/10.1007/s00025-018-0903-9</t>
  </si>
  <si>
    <t>Generalized Iterated Function Systems on the space l^\infty(X), Journal of
Mathematical Analysis and Applications, Vol. 410, Issue 2, 15. Feb. 2014, 847-858,
DOI:10.1016/j.jmaa.2013.09.007</t>
  </si>
  <si>
    <t>SONG-IL RI, A new nonlinear bivariate fractal interpolation function, Fractals, Vol. 26, No. 04, 1850054 (2018), https://doi.org/10.1142/S0218348X18500548</t>
  </si>
  <si>
    <t>https://www.worldscientific.com/doi/abs/10.1142/S0218348X18500548</t>
  </si>
  <si>
    <t>Review of C, Mihailescu's logos, pathos and ethos in ackroyd's platp's papersd via an interdisciplinary psycho-philisiphical approach (procedia-social and behavioral sciences)</t>
  </si>
  <si>
    <t>Demersuri creative</t>
  </si>
  <si>
    <t>8 - 11</t>
  </si>
  <si>
    <t>2501-0921</t>
  </si>
  <si>
    <r>
      <t xml:space="preserve">E Tuba (Faculty of Informatics and Computing, Singidunum University, Belgrade, Serbia) , </t>
    </r>
    <r>
      <rPr>
        <b/>
        <sz val="10"/>
        <rFont val="Arial Narrow"/>
        <family val="2"/>
      </rPr>
      <t>D Simian</t>
    </r>
    <r>
      <rPr>
        <sz val="10"/>
        <rFont val="Arial Narrow"/>
        <family val="2"/>
      </rPr>
      <t xml:space="preserve">, E DolicaninDepartment of Technical Sciences, State University of Novi Pazar, Novi Pazar, Serbia, R Jovanovic (Qatar Environment and Energy Research Institute, Hamad bin Khalifa University, Doha, Qatar), M Tuba (Faculty of Informatics and Computing, Singidunum University, Belgrade, Serbia) </t>
    </r>
  </si>
  <si>
    <r>
      <t xml:space="preserve">2018 14th IEEE International Wireless Communications &amp; Mobile Computing  Conference </t>
    </r>
    <r>
      <rPr>
        <sz val="8.5"/>
        <color indexed="63"/>
        <rFont val="Arial"/>
        <family val="2"/>
      </rPr>
      <t xml:space="preserve">(IWCMC) , Cyprus, 2018.   2018 International Joint Conference on Neural Networks (IJCNN) conferinta de rang B in CORE http://portal.core.edu.au/conf-ranks/ </t>
    </r>
  </si>
  <si>
    <t>pp. 718-723</t>
  </si>
  <si>
    <t>https://doi.org/10.1109/IWCMC.2018.8450333</t>
  </si>
  <si>
    <t>The integration of augmented reality in everyday life</t>
  </si>
  <si>
    <t>Petrica Bota, Robert Sandica, Dana Simian</t>
  </si>
  <si>
    <t>Modeling and Development of Intelligent Systems (Proeedings series)</t>
  </si>
  <si>
    <t>Proceedings of the International Conference on Applied Informatics ICDD</t>
  </si>
  <si>
    <t>Dana Simian, Laura Stoica (editor asociat)</t>
  </si>
  <si>
    <t>ISSN 2069-964X</t>
  </si>
  <si>
    <t>http://sites.conferences.ulbsibiu.ro/icdd/2018/proceedings.php</t>
  </si>
  <si>
    <t>Eva Tuba (Faculty of Informatics and Computing, Singidunum University, Belgrade, Serbia), Milan Tuba  (Faculty of Informatics and Computing, Singidunum University, Belgrade, Serbia), Dana Simian</t>
  </si>
  <si>
    <t>Wireless sensor network coverage problem using modified fireworks algorithm, Proceedings of 12th International Wireless Communications &amp;Mobile Computing Conference, IWCMC 2016, Paphos, Cyprus, 5-7 Sept. 2016, pp. 696-702</t>
  </si>
  <si>
    <t>Bin Cao ; Jianwei Zhao ; Po Yang ; Peng Yang ; Xin Liu ; Yuan Zhang. 3D deployment optimization for Heterogeneous Directional Wireless Sensor Networks on Smart City,  IEEE Transactions on Industrial Informatics</t>
  </si>
  <si>
    <t>https://ieeexplore.ieee.org/abstract/document/8558102   (https://ieeexplore.ieee.org/abstract/document/8558102/references#references)</t>
  </si>
  <si>
    <t>WoS (A*,Poz 5 din 26 la Computer Science Interdisciplinary, zona 1 rosie)</t>
  </si>
  <si>
    <t>Wireless sensor network coverage problem using modified fireworks algorithm, Proceedings of 12th International Wireless Communications &amp;Mobile Computing Conference, IWCMC 2016, Paphos, Cyprus, 5-7 Sept. 2016, pp. 696-703</t>
  </si>
  <si>
    <t>Arao A., Higaki H. (2018) Local Clock Synchronization Without Transmission Delay Estimation of Control Messages in Wireless Sensor Networks. : Latifi S. (eds) Lecture Notes in Computer Science: Information Technology - New Generations. Advances in Intelligent Systems and Computing, vol 738. Springer, Cham, pp. 175-183</t>
  </si>
  <si>
    <r>
      <rPr>
        <sz val="10"/>
        <color indexed="63"/>
        <rFont val="Arial Narrow"/>
        <family val="2"/>
      </rPr>
      <t xml:space="preserve"> </t>
    </r>
    <r>
      <rPr>
        <b/>
        <sz val="10"/>
        <color indexed="63"/>
        <rFont val="Arial Narrow"/>
        <family val="2"/>
      </rPr>
      <t xml:space="preserve">DOI   </t>
    </r>
    <r>
      <rPr>
        <sz val="10"/>
        <color indexed="63"/>
        <rFont val="Arial Narrow"/>
        <family val="2"/>
      </rPr>
      <t>https://doi.org/10.1007/978-3-319-77028-4_26</t>
    </r>
  </si>
  <si>
    <t>WoS, Scopus (Springer Lecture Notes in Computer Science)</t>
  </si>
  <si>
    <t>Wireless sensor network coverage problem using modified fireworks algorithm, Proceedings of 12th International Wireless Communications &amp;Mobile Computing Conference, IWCMC 2016, Paphos, Cyprus, 5-7 Sept. 2016, pp. 696-704</t>
  </si>
  <si>
    <t xml:space="preserve">Ivana Strumberger, Marko Sarac, Dusan Markovic, Nebojsa Bacanin, Moth Search Algorithm for Drone Placement Problem, International Journal of Computers, vol. 3,  pp. 75-80,2018
</t>
  </si>
  <si>
    <t>https://www.iaras.org/iaras/home/cijc/moth-search-algorithm-for-drone-placement-problem</t>
  </si>
  <si>
    <t>ScImago, IARAS</t>
  </si>
  <si>
    <t>Wireless sensor network coverage problem using modified fireworks algorithm, Proceedings of 12th International Wireless Communications &amp;Mobile Computing Conference, IWCMC 2016, Paphos, Cyprus, 5-7 Sept. 2016, pp. 696-705</t>
  </si>
  <si>
    <t xml:space="preserve">Ayako Arao, Hiroaki Higaki, Observation-based Clock Synchronization in Wireless Sensor Networks, Series:Advances in Computer Science Research, vol. 80, pp. 31-35, 2018, 
Proceedings of the 2018 International Conference on Computer Science, Electronics and Communication Engineering (CSECE 2018),Atlantis Press
</t>
  </si>
  <si>
    <t xml:space="preserve">https://doi.org/10.2991/csece-18.2018.7
https://www.atlantis-press.com/proceedings/csece-18/25893350
</t>
  </si>
  <si>
    <t>CPCI(part of Clarivate's Web of Science), CNKI and Google Scholar</t>
  </si>
  <si>
    <t>http://real.mtak.hu/87294/1/1548.pdf</t>
  </si>
  <si>
    <t>Stancu–Schurer–Kantorovich operators based on q-integers</t>
  </si>
  <si>
    <t xml:space="preserve">Arun Kajla, The Kantorovich variant of an operator defined by D. D. Stancu, Applied Mathematics and Computation
Volume 316, 1 January 2018, Pages 400-408
</t>
  </si>
  <si>
    <t>https://www.sciencedirect.com/science/article/abs/pii/S0096300317305726</t>
  </si>
  <si>
    <t>ASUPRA UNOR ELEMENTE FUNDAMENTALE IN DETECTIA DE TIP RADAR</t>
  </si>
  <si>
    <t>BIRSAN EUGEN</t>
  </si>
  <si>
    <t>EDITURA UNIVERSITATII LUCIAN BLAGA DIN SIBIU</t>
  </si>
  <si>
    <t xml:space="preserve">    ISBN 978-606-12-1582-9</t>
  </si>
  <si>
    <r>
      <rPr>
        <b/>
        <sz val="10"/>
        <rFont val="Arial Narrow"/>
        <family val="2"/>
      </rPr>
      <t>BIRSAN EUGEN</t>
    </r>
    <r>
      <rPr>
        <sz val="10"/>
        <rFont val="Arial Narrow"/>
        <family val="2"/>
      </rPr>
      <t xml:space="preserve"> (UNIVERSITATEA LUCIAN BLAGA DIN SIBIU)</t>
    </r>
  </si>
  <si>
    <t>Monte Carlo Simulation on Triple Layer Thin Film Spin Lattice in Extended Heisenberg Model, Acta PhysicaPolonica A 115 (2009) 713.</t>
  </si>
  <si>
    <t>Magnetic and thermodynamic properties of a ferromagnetic mixed-spin (1/2, 1, 3/2) three-layer film superlattice, Dan Lv, Ye Ma, Wei Jiang, Xiu-li Si, Wei-chun Gao, Superlattices and Microstructures 119 (2018) 46-58</t>
  </si>
  <si>
    <t>https://doi.org/10.1016/j.spmi.2018.04.039</t>
  </si>
  <si>
    <r>
      <rPr>
        <b/>
        <sz val="10"/>
        <rFont val="Arial Narrow"/>
        <family val="2"/>
      </rPr>
      <t>BIRSAN EUGEN</t>
    </r>
    <r>
      <rPr>
        <sz val="10"/>
        <rFont val="Arial Narrow"/>
        <family val="2"/>
      </rPr>
      <t xml:space="preserve"> (UNIVERSITATEA LUCIAN BLAGA DIN SIBIU), DOBRITA ADRIAN (UNIVERSITATEA LUCIAN BLAGA DIN SIBIU), CHIS RADU (UNIVERSITATEA LUCIAN BLAGA DIN SIBIU)</t>
    </r>
  </si>
  <si>
    <t>Monte Carlo study of multilayer films using anisotropic extended Heisenberg model with dipolar interaction, Mod. Phys. Lett. B 23 (2009) 643.</t>
  </si>
  <si>
    <t>MATERIAL SCIENCE AND ENGINEERING B</t>
  </si>
  <si>
    <t>https://www.journals.elsevier.com/materials-science-and-engineering-b/</t>
  </si>
  <si>
    <t>29.11.2018</t>
  </si>
  <si>
    <t>Cupa Universității „Lucian Blaga” din Sibiu la schi și snowboard</t>
  </si>
  <si>
    <t>local</t>
  </si>
  <si>
    <t>23-24.02.2018</t>
  </si>
  <si>
    <t>https://www.ulbsibiu.ro/news/cupa-de-schi-si-snowboard-ulbs-24-02-2018/</t>
  </si>
  <si>
    <t>100 (organizare)</t>
  </si>
  <si>
    <t>Turneul WTTD la tenis de masă</t>
  </si>
  <si>
    <t>10.04.2018</t>
  </si>
  <si>
    <t>https://www.ulbsibiu.ro/news/turneul-la-tenis-de-masa/</t>
  </si>
  <si>
    <t>Turneul B+WTTD la tenis de masă</t>
  </si>
  <si>
    <t>14.04.2018</t>
  </si>
  <si>
    <t>„Cupa Primăverii” la tenis de masă</t>
  </si>
  <si>
    <t>15.04.2018</t>
  </si>
  <si>
    <t>http://www.tenisdemasa.ro/forum/showthread.php?20981-Turneu-B-quot-WTTD-AmaTur-Rom%E2nia-quot-Sibiu-Mini-AmaTur-15-04-2018</t>
  </si>
  <si>
    <t>Hexagonului Facultăților de Drept</t>
  </si>
  <si>
    <t>naţional</t>
  </si>
  <si>
    <t>25 – 28.04.2018</t>
  </si>
  <si>
    <t>https://www.ulbsibiu.ro/news/hexagonul-facultatilor-de-drept-editia-sibiu-2018/</t>
  </si>
  <si>
    <t>300 (organizare)</t>
  </si>
  <si>
    <t>Campionatului Național Universitar de fotbal - faza preliminară</t>
  </si>
  <si>
    <t>07.05.2018</t>
  </si>
  <si>
    <t>https://www.ulbsibiu.ro/news/campionatului-national-universitar-de-fotbal-faza-preliminara/</t>
  </si>
  <si>
    <t>Finala Campionatului Național Universitar de Judo</t>
  </si>
  <si>
    <t>10-11.05.2018</t>
  </si>
  <si>
    <t>https://www.ulbsibiu.ro/news/finala-campionatului-national-universitar-de-judo/</t>
  </si>
  <si>
    <r>
      <t>„</t>
    </r>
    <r>
      <rPr>
        <sz val="10"/>
        <color indexed="8"/>
        <rFont val="Times New Roman"/>
        <family val="1"/>
      </rPr>
      <t>Cupa Primăverii” la volei pe facultăţi</t>
    </r>
  </si>
  <si>
    <t>17.05.2018</t>
  </si>
  <si>
    <t>https://www.ulbsibiu.ro/news/cupa-primaverii-la-volei-pe-facultati/</t>
  </si>
  <si>
    <t>Cupa „ARIA” la tenis de masă</t>
  </si>
  <si>
    <t>19.05.2018</t>
  </si>
  <si>
    <t>http://www.tenisdemasa.ro/forum/showthread.php?21251-quot-Cupa-ARIA-quot-Sibiu-19-05-2018</t>
  </si>
  <si>
    <t>Maratonul Internaţional Sibiu 2018</t>
  </si>
  <si>
    <t>regional</t>
  </si>
  <si>
    <t>26.05. 2018</t>
  </si>
  <si>
    <t>http://cronometraj.racetecresults.com/Search.aspx?CId=16648&amp;RId=172&amp;S=zaharie%20nicoleta</t>
  </si>
  <si>
    <t>100 (participare)</t>
  </si>
  <si>
    <t>Cupa Universității „Lucian Blaga” din Sibiu la tenis de câmp</t>
  </si>
  <si>
    <t xml:space="preserve">Local </t>
  </si>
  <si>
    <t>02 – 03.06.2018</t>
  </si>
  <si>
    <t xml:space="preserve">http://sport.stiinte.ulbsibiu.ro/2018/05/30/cupa-universitatii-lucian-blaga-la-tenis-de-camp-2018/ </t>
  </si>
  <si>
    <t>Night Cross Challenge 2018</t>
  </si>
  <si>
    <t>24.08.2018</t>
  </si>
  <si>
    <t>http://acceptaprovocarea.com/rezultate-night-cross-challenge-2018/?</t>
  </si>
  <si>
    <t>„Sibiu Cycling Marathon 2018”.</t>
  </si>
  <si>
    <t>15.12.2018</t>
  </si>
  <si>
    <t xml:space="preserve">http://sport.stiinte.ulbsibiu.ro/2018/12/18/sibiu-cycling-marathon-2018/ </t>
  </si>
  <si>
    <t xml:space="preserve">ASSESSING THE PSYCHOMOTOR ABILITIES IN BEGINNER GYMNASTS USING THE KOERPERKOORDINATIONSTEST FUER KINDER  </t>
  </si>
  <si>
    <t>Congresul  Internaţional de Educaţe fizică, Sport şi Kinetoterapie (ediţia a 8-a)- Ştiinţa educaţiei şi sportului în secolul 21</t>
  </si>
  <si>
    <t>https://drive.google.com/file/d/1Z9bIcmU_yBS0ucLe58np3H9ZH8j-26Z2/view</t>
  </si>
  <si>
    <t>Bucureşti, 14-16 iunie 2018</t>
  </si>
  <si>
    <t>"Noaptea Cercetătorilor"</t>
  </si>
  <si>
    <t>http://cercetare.ulbsibiu.ro/NoapteaCercetatorilor/NC2018/Program%20NC%202018--lung.pdf</t>
  </si>
  <si>
    <t>23 – 24.02.2018</t>
  </si>
  <si>
    <t>Local</t>
  </si>
  <si>
    <t>Național</t>
  </si>
  <si>
    <t>Finala Campionatului Național Universitar de judo</t>
  </si>
  <si>
    <t>10 – 11.05.2018</t>
  </si>
  <si>
    <t xml:space="preserve">https://www.ulbsibiu.ro/news/finala-campionatului-national-universitar-de-judo/ </t>
  </si>
  <si>
    <t>„Cupa Primăverii” la volei pe facultăţi</t>
  </si>
  <si>
    <t>Maratonul Internațional Sibiu 2018</t>
  </si>
  <si>
    <t>26.05.2018</t>
  </si>
  <si>
    <t>http://cronometraj.racetecresults.com/myresults.aspx?CId=16648&amp;RId=172&amp;EId=1&amp;AId=63005</t>
  </si>
  <si>
    <t>FTSI2</t>
  </si>
  <si>
    <t>Aspecte referitoare la baza materială și activități sportive la sfârșitul sec. XIX în Transilvania</t>
  </si>
  <si>
    <t>Bondoc-Ionescu Dragoș, Turcu Dionisie Vladimir</t>
  </si>
  <si>
    <t>International Conference on Informatics, ICDD 2018 – Imagination, Creativity, Design and Development</t>
  </si>
  <si>
    <t>http://sites.conferences.ulbsibiu.ro/icdd/2018/sc_committees.php</t>
  </si>
  <si>
    <t>17-18 mai, 2018</t>
  </si>
  <si>
    <t>Pictures of Chaos</t>
  </si>
  <si>
    <t>Eduard-Traian Ștefănescu, Anastasia Tica, Marek Pruteanu-Popescu, Ralf Fabian</t>
  </si>
  <si>
    <t>Noaptea Cercetătorilor 2018 ULBS</t>
  </si>
  <si>
    <t>http://webbut.unitbv.ro/bulletin/Series%20IX/2018/BULETIN%20I/34_Sopa.pdf</t>
  </si>
  <si>
    <t>How do sport competition help in the process of socialization of students</t>
  </si>
  <si>
    <t>Sopa Ioan Sabin ULBS, Pomohaci Marcel ULBS, Szabo Dan Alexandru UMF Tg Mures</t>
  </si>
  <si>
    <t xml:space="preserve">Analele Universitatii din Oradea Fascicula Educatie Fizica si Sport </t>
  </si>
  <si>
    <t>XXVIII</t>
  </si>
  <si>
    <t>2286-2870</t>
  </si>
  <si>
    <t>p. 5 - 17</t>
  </si>
  <si>
    <t>Index Copernicus, DOAJ, Directory of Research Journal Indexing, Infobase Index - IBI Factor, WorldCat, SCIPIO</t>
  </si>
  <si>
    <t>http://www.fefsoradea.ro/Fascicula_Educatie_Fizica_si_Sport/2018/1.FEFS_2018_Sopa.pdf</t>
  </si>
  <si>
    <t>The effectiveness of physiotherapeutic treatment in the recovery of the collateral
ligament lesion</t>
  </si>
  <si>
    <t>Dan Alexandru Szabo UMFST Tg Mures Sopa Ioan Sabin ULBS, Stoica Rares Stelian UMF Tg Mures, Ivanescu Adrian UMF Tg Mures</t>
  </si>
  <si>
    <t xml:space="preserve">Discobolul - Physical Education, Sport and Kinetotherapy Journal </t>
  </si>
  <si>
    <t>XIV</t>
  </si>
  <si>
    <t>2 (52)</t>
  </si>
  <si>
    <t>2286-3702</t>
  </si>
  <si>
    <t>p. 16 - 24</t>
  </si>
  <si>
    <t>ERIH PLUS, EBSCO, The Journals Impact Factor (JIFACTOR), Index Copernicus, Journals Master List, SCIPIO, Romanian Editorial Platform
DOAJ, J-Gate, DAIJ, SIS - Scientific Indexing Service
OAJI.net (Open Academic Journals Index)
Google Academic</t>
  </si>
  <si>
    <t>http://discobolulunefs.ro/wp-content/uploads/2018/11/Discobolul-nr.-52-Iunie-2018.pdf</t>
  </si>
  <si>
    <t xml:space="preserve">Research regarding the quality of sleep among non-sportive students compared with professional athlets 
</t>
  </si>
  <si>
    <t>Sopa Ioan Sabin ULBS, Pomohaci Marcel ULBS</t>
  </si>
  <si>
    <t>4 (92)</t>
  </si>
  <si>
    <t>http://www.armyacademy.ro/reviste/rev4_2018/Sopa.pdf</t>
  </si>
  <si>
    <t>Research regarding sports activities influence in fighting stress at sportive and non-sportive</t>
  </si>
  <si>
    <t>Academia Navala Mircea cel Batran Costanta</t>
  </si>
  <si>
    <t>XXI</t>
  </si>
  <si>
    <t>Issue 2</t>
  </si>
  <si>
    <t>2292-8956</t>
  </si>
  <si>
    <t>146-153</t>
  </si>
  <si>
    <t>Google scholar, PROQUEST, DOAJ, CNCSIS, I2OR, Journal Index, Academic Keys, Science Library Index, Infobase Index, Scipio, Scientific Library Index, Road, OAJI, Ebsco host, JIFACTOR</t>
  </si>
  <si>
    <t>https://www.anmb.ro/buletinstiintific/buletine/2018_Issue2/04_FAR/17.pdf</t>
  </si>
  <si>
    <t>Study regarding the motivation for practicing sports activities at students from University "Lucian Blaga" Sibiu</t>
  </si>
  <si>
    <t>154-165</t>
  </si>
  <si>
    <t>https://www.anmb.ro/buletinstiintific/buletine/2018_Issue2/04_FAR/18.pdf</t>
  </si>
  <si>
    <t>Discovering the leader of a volleyball team using the sociometric survey method</t>
  </si>
  <si>
    <t>Timisoara Physical Education and Rehabilitation Journal</t>
  </si>
  <si>
    <t>Vol. 11</t>
  </si>
  <si>
    <t>Issue 20</t>
  </si>
  <si>
    <t>DOI:10.2478/tperj
-
2018
-
0004</t>
  </si>
  <si>
    <t>27-33</t>
  </si>
  <si>
    <t>D Wardowski, Solving existence problems via _xD835__xDC39_-contractions, Proceedings of the american mathematical society, 146 (2018), 1585-1598,DOI: https://doi.org/10.1090/proc/13808</t>
  </si>
  <si>
    <t>http://www.ams.org/journals/proc/2018-146-04/S0002-9939-2017-13808-8/home.html</t>
  </si>
  <si>
    <t>M Nazam, M Arshad, M Postolache, Coincidence and common fixed point theorems for four mappings satisfying (αs, F)-contraction, Nonlinear Analysis: Modelling and Control, 2018, Vol. 23, No. 5, 664–690, doi:10.15388/NA.2018.5.3</t>
  </si>
  <si>
    <t>https://www.researchgate.net/profile/Mihai_Postolache/publication/329103236_Coincidence_and_common_fixed_point_theorems_for_four_mappings_satisfying_as_F-contraction/links/5bfd0c77a6fdcc76e722e27a/Coincidence-and-common-fixed-point-theorems-for-four-mappings-satisfying-as-F-contraction.pdf</t>
  </si>
  <si>
    <t>D Singh, V Chauhan, P Kumam, V Joshi, Some applications of fixed point results for generalized two classes of Boyd–Wong's F-contraction in partial b-metric spaces, Mathematical Sciences, June 2018, Volume 12, Issue 2, pp 111–127,https://link.springer.com/article/10.1007/s40096-018-0250-8</t>
  </si>
  <si>
    <t>Grevé, M. E., Hager, J., Weisser, W. W., Schall, P., Gossner, M. M., &amp; Feldhaar, H. (2018). Effect of forest management on temperate ant communities. Ecosphere, 9(6), e02303.</t>
  </si>
  <si>
    <t>https://esajournals.onlinelibrary.wiley.com/doi/full/10.1002/ecs2.2303</t>
  </si>
  <si>
    <t>LUTINSKI, Junir Antônio, et al. FAUNA OF ANTS IN PERMANENT PRESERVATION AREAS OF HYDROELECTRIC POWER PLANTS. Ciência Florestal, 2018, 28.4: 1741-1754.</t>
  </si>
  <si>
    <t>http://www.scielo.br/scielo.php?pid=S1980-50982018000401741&amp;script=sci_arttext&amp;tlng=pt</t>
  </si>
  <si>
    <t>V. Gupta(Netaji Subhas Inst Technol, India), T.M. Rassias( National Technical University of Athens , Greece), P.N.  Agrawal(Indian Institute of Technology Roorkee, India), A.M. Acu(ULBS)</t>
  </si>
  <si>
    <t>Springer (editura de prestigiu)</t>
  </si>
  <si>
    <t>978-3-319-92165-5</t>
  </si>
  <si>
    <t>Iunie</t>
  </si>
  <si>
    <t>Advances in Summability and Approximation Theory; Capitol carte:  Convergence Properties of Genuine Bernstein–Durrmeyer Operators (https://link.springer.com/chapter/10.1007/978-981-13-3077-3_5)</t>
  </si>
  <si>
    <t>978-981-13-3076-6</t>
  </si>
  <si>
    <t>A. M. Acu (ULBS), H. Gonska(Duissburg-Essen University, Germany), I. Raşa (Univeritatea Tehnica Cluj-Napoca)</t>
  </si>
  <si>
    <t>Grüss-type and Ostrowski-type inequalities in approximation theory</t>
  </si>
  <si>
    <t>Syed Abdul Mohiuddine, Tuncer Acar and Mohammed A. Alghamdi, Genuine modified Bernstein–Durrmeyer operators, Journal of Inequalities and Applications, 2018:104</t>
  </si>
  <si>
    <t>https://journalofinequalitiesandapplications.springeropen.com/articles/10.1186/s13660-018-1693-z</t>
  </si>
  <si>
    <t>Ruchi Ruchi,  Behar Baxhaku,  Purshottam N. Agrawal, GBS operators of bivariate Bernstein‐Durrmeyer–type on a triangle, Mathematical Methods in the Applied Sciences, Volume 41, Issue 7, pp.  2673-2683</t>
  </si>
  <si>
    <t>https://onlinelibrary.wiley.com/doi/abs/10.1002/mma.4771</t>
  </si>
  <si>
    <t xml:space="preserve"> PURSHOTTAM NARAIN AGRAWAL, BEHAR BAXHAKU, RUCHI CHAUHAN, Quantitative Voronovskaya- and Grüss-Voronovskaya-type theorems by the blending variant of Szász operators including Brenke-type polynomials, Turk J Math
(2018) 42: 1610 – 1629</t>
  </si>
  <si>
    <t>http://journals.tubitak.gov.tr/math/issues/mat-18-42-4/mat-42-4-6-1708-1.pdf</t>
  </si>
  <si>
    <t>K. KhammahawongP. Kumam, A best proximity point theorem for Roger–Hardy type generalized F-contractive mappings in complete metric spaces with some examples, Revista de la Real Academia de Ciencias Exactas, Físicas y Naturales. Serie A. Matemáticas,
October 2018, Volume 112, Issue 4, pp 1503–1519, https://doi.org/10.1007/s13398-017-0440-5</t>
  </si>
  <si>
    <t>https://link.springer.com/article/10.1007/s13398-017-0440-5#citeas</t>
  </si>
  <si>
    <t>M Imdad, WM Alfaqih, IA Khan, Weak θ-contractions and some fixed point results with applications to fractal theory, Advances in Difference Equations 2018 2018:439, https://doi.org/10.1186/s13662-018-1900-8</t>
  </si>
  <si>
    <t>https://advancesindifferenceequations.springeropen.com/track/pdf/10.1186/s13662-018-1900-8</t>
  </si>
  <si>
    <t>Rasham, T., Shoaib, A., Hussain, N. et al.,Common fixed point results for new Ciric-type rational multivalued F-contraction with an application, J. Fixed Point Theory Appl. (2018) 20: 45, DOI
https://doi.org/10.1007/s11784-018-0525-6</t>
  </si>
  <si>
    <t>https://link.springer.com/article/10.1007/s11784-018-0525-6</t>
  </si>
  <si>
    <t>Sujitra Sanhan, Winate Sanhan, Chirasak Mongkolkeha, New Existence of Fixed Point Results in Generalized Pseudodistance Functions with Its Application to Differential Equations, Mathematics, Decem-ber 2018, p.1-14, DOI: 10.3390/math6120324</t>
  </si>
  <si>
    <t>https://www.researchgate.net/publication/329598780_New_Existence_of_Fixed_Point_Results_in_Generalized_Pseudodistance_Functions_with_Its_Application_to_Differential_Equations</t>
  </si>
  <si>
    <t>Poom Kumam, Somayya  Komal, Some Recent Developments on Fixed Point Theory in Generalized Metric Spaces: Selected Topics, April 2018
DOI: 10.1002/9781119414421.ch17
In book: Mathematical Analysis and Applications</t>
  </si>
  <si>
    <t>https://www.researchgate.net/publication/324446209_Some_Recent_Developments_on_Fixed_Point_Theory_in_Generalized_Metric_Spaces_Selected_Topics</t>
  </si>
  <si>
    <t>Muhammad Usman Ali, Tayyab Kamran, Fahimuddin, Muhammad Anwar, FIXED AND COMMON FIXED POINT THEOREMS FOR WARDOWSKI TYPE MAPPINGS IN UNIFORM SPACES, U.P.B. Sci. Bull., Series A, Vol. 80, Iss. 1, 2018, p.3-12</t>
  </si>
  <si>
    <t>https://www.scientificbulletin.upb.ro/rev_docs_arhiva/full898_788511.pdf</t>
  </si>
  <si>
    <t>Zentralblatt Math, Google Scholar</t>
  </si>
  <si>
    <t>Weak F-contractions and some fixed point results, Bulletin of the Iranian Mathematical Society, Article 21, Volume 42, Issue 3, June 2016, Page 779-798</t>
  </si>
  <si>
    <t>R. GUBRAN, M. IMDAD, I. A. KHAN AND W. M. ALFAQIEH, ORDER-THEORETIC COMMON FIXED POINT RESULTS FOR
F-CONTRACTIONS, Bulletin of Mathematical Analysis and Applications, Volume 10 Issue 1 (2018), Pages 80-88</t>
  </si>
  <si>
    <t>http://bmathaa.org/repository/docs/BMAA10-1-7.pdf</t>
  </si>
  <si>
    <t>DOAJ, Zentralblatt, Mathematical Reviews, MathSciNet, EMIS, Google Scholar</t>
  </si>
  <si>
    <t>Kajántó, S. &amp; Lukács, A. Results Math (2018) 73: 82.https://doi.org/10.1007/s00025-018-0846-1</t>
  </si>
  <si>
    <t>https://link.springer.com/article/10.1007/s00025-018-0846-1</t>
  </si>
  <si>
    <t xml:space="preserve"> Dariusz Wardowski , Solving existence problems via $ F$-contractions, Proc. Amer. Math. Soc. 146 (2018), 1585-1598 </t>
  </si>
  <si>
    <t>https://www.ams.org/journals/proc/2018-146-04/S0002-9939-2017-13808-8/#References</t>
  </si>
  <si>
    <t>Secelean N.A. (ULBS), D. Wardowski (University of Lodz)</t>
  </si>
  <si>
    <t>New Fixed Point Tools in Non-metrizable Spaces, Results in Mathematics,
September 2017, Volume 72, Issue 1–2, pp 919–935, DOI
https://doi.org/10.1007/s00025-017-0688-2</t>
  </si>
  <si>
    <r>
      <rPr>
        <b/>
        <sz val="10"/>
        <rFont val="Arial Narrow"/>
        <family val="2"/>
      </rPr>
      <t>* Punctaje de referință:</t>
    </r>
    <r>
      <rPr>
        <b/>
        <u val="single"/>
        <sz val="10"/>
        <rFont val="Arial Narrow"/>
        <family val="2"/>
      </rPr>
      <t xml:space="preserve">
Volume științifice publicate în străinătate, la o editură de prestigiu internațional (lista diponibilă pe site-ul http://cercetare.ulbsibiu.ro):</t>
    </r>
    <r>
      <rPr>
        <sz val="10"/>
        <rFont val="Arial Narrow"/>
        <family val="2"/>
      </rPr>
      <t xml:space="preserve">
</t>
    </r>
    <r>
      <rPr>
        <sz val="10"/>
        <rFont val="Arial Narrow"/>
        <family val="2"/>
      </rPr>
      <t>•  750 puncte (nu se acceptă volume ale conferinţelor)
Se împarte punctajul la numărul editorilor din țară.
Plafoane maxime anual, cerinţe cumulative:
• 750 puncte / declarant, indiferent de numărul de volume editate 
• 750 puncte / volum, indiferent de numărul de declaranţi</t>
    </r>
    <r>
      <rPr>
        <sz val="10"/>
        <rFont val="Arial Narrow"/>
        <family val="2"/>
      </rPr>
      <t xml:space="preserve">
</t>
    </r>
    <r>
      <rPr>
        <b/>
        <u val="single"/>
        <sz val="10"/>
        <rFont val="Arial Narrow"/>
        <family val="2"/>
      </rPr>
      <t>Volume științifice / volume ale conferinţelor (proceedings)</t>
    </r>
    <r>
      <rPr>
        <sz val="10"/>
        <rFont val="Arial Narrow"/>
        <family val="2"/>
      </rPr>
      <t xml:space="preserve">
• Volum ştiinţific publicat în străinătate sau volum (Proceedings) conferinţă internaţională = 200 puncte
• Volum ştiinţific publicat în ţară sau volum conferinţă naţională = 100 puncte
Se împarte punctajul la numărul editorilor din țară.
Plafoane maxime anual, cerinţe cumulative:
• 200 puncte / declarant, indiferent de numarul de volume editate 
• 200 puncte / volum, indiferent de numărul de declaranţi</t>
    </r>
  </si>
  <si>
    <t>Revista trebuie sa fie indexată în minim 2 BDI.</t>
  </si>
  <si>
    <t>Numele revistei / Numele conferinței</t>
  </si>
  <si>
    <t xml:space="preserve">I15 - Referent ştiinţific al unei reviste indexate în minim 2 BDI sau al unei conferinţe internaţionale </t>
  </si>
  <si>
    <t>International indexing: EBSCO and ProQuest databases, Baidu Scholar, Case, Celdes, CNKI Scholar, CNPIEC, DOAJ, Educational Research Abstract Online, Genamics, Google Scholar, Index Copernicus, J-Gate, Journal Guide, Journal TOCs, KESLI-NDSL, Meta, Microsoft Academic, Naviga, Primo Central, Publons, ReadCube, Research Gate, Sherpa, Summon, TDNet, Ulrich's Periodicals, WanFand Data, WorldCat</t>
  </si>
  <si>
    <t>https://tperj.uvt.ro/wp-content/uploads/2019/01/V11IS20A4.pdf</t>
  </si>
  <si>
    <t>Preventing shoulder injuries using prophylactic programs for volleyball players</t>
  </si>
  <si>
    <t>Szabo Dan Alexandru UMFST Targu Mures, Sopa Ioan Sabin ULBS</t>
  </si>
  <si>
    <t>Vol. XIV</t>
  </si>
  <si>
    <t>Nr. 3 (53)</t>
  </si>
  <si>
    <t>49-57</t>
  </si>
  <si>
    <t>http://discobolulunefs.ro/wp-content/uploads/2019/01/Discobolul_Nr_53_Septembrie2018.pdf</t>
  </si>
  <si>
    <t>Motor evaluation and anthropometry in Physical Education and Sport</t>
  </si>
  <si>
    <t>Sopa Ioan Sabin Pomohaci Marcel</t>
  </si>
  <si>
    <t>LAP LAMBERT (editura internationala)</t>
  </si>
  <si>
    <t>Local and Global Approximation for Certain (p, q)-Durrmeyer Type Operators</t>
  </si>
  <si>
    <t>Acu Ana Maria (ULBS),  Gupta Vijay (Netaji Subhas Inst Technol, India), Malik  Neha (Netaji Subhas Inst Technol, India)</t>
  </si>
  <si>
    <t>COMPLEX ANALYSIS AND OPERATOR THEORY</t>
  </si>
  <si>
    <t>1661-8254</t>
  </si>
  <si>
    <t>https://link.springer.com/article/10.1007%2Fs11785-017-0714-0</t>
  </si>
  <si>
    <t>10.1007/s11785-017-0714-0</t>
  </si>
  <si>
    <t> 000447375500012</t>
  </si>
  <si>
    <t>1973-1989</t>
  </si>
  <si>
    <t>POINTWISE APPROXIMATION BY BEZIER VARIANT OF AN OPERATOR BASED ON LAGUERRE POLYNOMIALS</t>
  </si>
  <si>
    <r>
      <t> Deshwal Sheetal (Indian Institute of Technology, India); Acu Ana Maria (ULBS); </t>
    </r>
    <r>
      <rPr>
        <u val="single"/>
        <sz val="10"/>
        <rFont val="Thames"/>
        <family val="0"/>
      </rPr>
      <t>Agrawa P. N. (Indian Institute of Technology, India)</t>
    </r>
  </si>
  <si>
    <t>JOURNAL OF MATHEMATICAL INEQUALITIES </t>
  </si>
  <si>
    <t>http://jmi.ele-math.com/12-53/Pointwise-approximation-by-Bezier-variant-of-an-operator-based-on-Laguerre-polynomials</t>
  </si>
  <si>
    <t>10.7153/jmi-2018-12-53</t>
  </si>
  <si>
    <t>000445366500008</t>
  </si>
  <si>
    <t>693-707</t>
  </si>
  <si>
    <r>
      <t>Approximation properties of </t>
    </r>
    <r>
      <rPr>
        <i/>
        <sz val="10"/>
        <rFont val="Thames"/>
        <family val="0"/>
      </rPr>
      <t>λ</t>
    </r>
    <r>
      <rPr>
        <sz val="10"/>
        <rFont val="Thames"/>
        <family val="0"/>
      </rPr>
      <t>-Kantorovich operators</t>
    </r>
  </si>
  <si>
    <t>Acu  Ana-Maria(ULBS),  Manav Nesibe,  Sofonea Daniel Florin(ULBS)</t>
  </si>
  <si>
    <t>JOURNAL OF INEQUALITIES AND APPLICATIONS</t>
  </si>
  <si>
    <t>1029-242X</t>
  </si>
  <si>
    <t>https://journalofinequalitiesandapplications.springeropen.com/articles/10.1186/s13660-018-1795-7</t>
  </si>
  <si>
    <t>10.1186/s13660-018-1795-7</t>
  </si>
  <si>
    <t>000440424400001</t>
  </si>
  <si>
    <t>On Baskakov-Szasz-Mirakyan-type operators preserving exponential type functions</t>
  </si>
  <si>
    <t>Acu Ana Maria (ULBS), Vijay Gupta(Netaji Subhas Inst Technol, India)</t>
  </si>
  <si>
    <t>POSITIVITY</t>
  </si>
  <si>
    <t> 1385-1292 </t>
  </si>
  <si>
    <t>https://link.springer.com/article/10.1007/s11117-018-0553-x</t>
  </si>
  <si>
    <t>10.1007/s11117-018-0553-x</t>
  </si>
  <si>
    <t> 000435964300018</t>
  </si>
  <si>
    <t>919-929</t>
  </si>
  <si>
    <t>CERTAIN APPROXIMATION PROPERTIES OF SRIVASTAVA-GUPTA OPERATORS</t>
  </si>
  <si>
    <t>Acu Ana-Maria (ULBS), Muraru Carmen-Violeta(Vasile Alecsandri Univ Bacau)</t>
  </si>
  <si>
    <t>http://jmi.ele-math.com/12-44/Certain-approximation-properties-of-Srivastava-Gupta-operators</t>
  </si>
  <si>
    <t>10.7153/jmi-2018-12-44</t>
  </si>
  <si>
    <t> 000434415500023</t>
  </si>
  <si>
    <t>583-595</t>
  </si>
  <si>
    <t>Approximation of functions by bivariate q-Stancu-Durrmeyer type operators</t>
  </si>
  <si>
    <t>Neer Trapti(Indian Inst Technol Roorkee,India),  Acu Ana Maria(ULBS), Agrawal Purshottam(Indian Inst Technol Roorkee, India)</t>
  </si>
  <si>
    <t>MATHEMATICAL COMMUNICATIONS</t>
  </si>
  <si>
    <t>1331-0623</t>
  </si>
  <si>
    <t>https://www.mathos.unios.hr/mc/index.php/mc/article/view/2410</t>
  </si>
  <si>
    <t>000443101100002</t>
  </si>
  <si>
    <t>161-180</t>
  </si>
  <si>
    <t>Convex Sequences of Higher Order</t>
  </si>
  <si>
    <t xml:space="preserve"> Daniel Florin(ULBS), Tincu Ioan(ULBS), Acu Ana Maria(ULBS)</t>
  </si>
  <si>
    <t>FILOMAT</t>
  </si>
  <si>
    <t>0354-5180</t>
  </si>
  <si>
    <t>http://journal.pmf.ni.ac.rs/filomat/index.php/filomat/article/view/7477/2787</t>
  </si>
  <si>
    <t>10.2298/FIL1813655S</t>
  </si>
  <si>
    <t>4655-4663</t>
  </si>
  <si>
    <t>Approximation by Chlodowsky type of Szasz operators based on Boas-Buck-type polynomials</t>
  </si>
  <si>
    <t>Mursaleen Mohammad(Aligarh Muslim Univ, India), Al-Abied  Ahmed Hussin(Aligarh Muslim Univ, India),  Acu Ana Maria(ULBS)</t>
  </si>
  <si>
    <t>TURKISH JOURNAL OF MATHEMATICS</t>
  </si>
  <si>
    <t>1300-0098</t>
  </si>
  <si>
    <t>http://journals.tubitak.gov.tr/math/issues/mat-18-42-5/mat-42-5-12-1803-62.pdf</t>
  </si>
  <si>
    <t>10.3906/mat-1803-62</t>
  </si>
  <si>
    <t> 000447946800012</t>
  </si>
  <si>
    <t> 2243-2259</t>
  </si>
  <si>
    <t>ON THE MONOTONICITY OF q-SCHURER-STANCU TYPE POLYNOMIALS</t>
  </si>
  <si>
    <t>Acu  Ana Maria(ULBS), Muraru Carmen Violeta(Vasile Alecsandri Univ Bacau), Radu Voichita Adriana(Babes Bolyai Univ)</t>
  </si>
  <si>
    <t>MISKOLC MATHEMATICAL NOTES</t>
  </si>
  <si>
    <t>1787-2405</t>
  </si>
  <si>
    <t>http://mat76.mat.uni-miskolc.hu/mnotes/article/1785</t>
  </si>
  <si>
    <t>10.18514/MMN.2018.1785</t>
  </si>
  <si>
    <t>000441460300002</t>
  </si>
  <si>
    <t>19-28</t>
  </si>
  <si>
    <t>RATE OF CONVERGENCE OF q - ANALOGUE OF A CLASS OF NEW BERNSTEIN TYPE OPERATORS</t>
  </si>
  <si>
    <t>Deshwal Sheetal(Indian Inst Technol Roorkee, India),  Acu  Ana Maria(ULBS),  Agrawal P. N. (Indian Inst Technol Roorkee, India)</t>
  </si>
  <si>
    <t>http://mat76.mat.uni-miskolc.hu/mnotes/article/2265</t>
  </si>
  <si>
    <t>10.18514/MMN.2018.2265</t>
  </si>
  <si>
    <t>000441460300017</t>
  </si>
  <si>
    <t> 211-234</t>
  </si>
  <si>
    <t>Recent Advances in Constructive Approximation Theory (https://www.springer.com/us/book/9783319921648)</t>
  </si>
  <si>
    <t xml:space="preserve">         Achim Constantin</t>
  </si>
  <si>
    <t>Mantispa styriaca (Poda, 1761) (Neuroptera: Mantispidae) in Romania – a New Record After a Half of Century</t>
  </si>
  <si>
    <r>
      <rPr>
        <b/>
        <sz val="10"/>
        <color indexed="8"/>
        <rFont val="Arial Narrow"/>
        <family val="2"/>
      </rPr>
      <t>Tăușan Ioan,</t>
    </r>
    <r>
      <rPr>
        <sz val="10"/>
        <color indexed="8"/>
        <rFont val="Arial Narrow"/>
        <family val="2"/>
      </rPr>
      <t xml:space="preserve"> Popescu Mădălin (Universitatea Lucian Blaga din Sibiu), Pintilioaie Alexandru (Universitatea Alexandru Ioan Cuza, Iași)</t>
    </r>
  </si>
  <si>
    <t>Travaux du Muséum National d’Histoire Naturelle “Grigore Antipa”</t>
  </si>
  <si>
    <t xml:space="preserve"> 2247 - 0735</t>
  </si>
  <si>
    <t>https://www.travaux.ro/web/pdf/antipa-travaux-61(1)-01-tausan-mantispa.pdf</t>
  </si>
  <si>
    <t>10.2478/travmu-2018-0001</t>
  </si>
  <si>
    <t xml:space="preserve">43–44 </t>
  </si>
  <si>
    <t>NOTES ON THE BUTTERFLY FAUNA 
(LEPIDOPTERA: RHOPALOCERA) OF “ȘUVARA SAȘILOR” NATURE RESERVE (TRANSYLVANIA, ROMANIA)</t>
  </si>
  <si>
    <t>Acta Oecologica Carpatica</t>
  </si>
  <si>
    <t>XI</t>
  </si>
  <si>
    <t>2065 - 7064</t>
  </si>
  <si>
    <t>https://www.ebscohost.com/titleLists/tnh-coverage.htm</t>
  </si>
  <si>
    <r>
      <t xml:space="preserve">Jude Corina (EcoAnalitic, Sibiu), Ghiță Anamaria Universitatea Lucian Blaga din Sibiu) </t>
    </r>
    <r>
      <rPr>
        <b/>
        <sz val="10"/>
        <rFont val="Arial Narrow"/>
        <family val="2"/>
      </rPr>
      <t xml:space="preserve">Tăușan Ioan </t>
    </r>
  </si>
  <si>
    <r>
      <rPr>
        <b/>
        <sz val="10"/>
        <rFont val="Arial Narrow"/>
        <family val="2"/>
      </rPr>
      <t xml:space="preserve">Tăușan Ioan, </t>
    </r>
    <r>
      <rPr>
        <sz val="10"/>
        <rFont val="Arial Narrow"/>
        <family val="2"/>
      </rPr>
      <t>Lapeva-Gjonova Albena (Sofia University "Sv. Kliment Ohridski", Department of Zoology and Anthropology)</t>
    </r>
  </si>
  <si>
    <t>Camponotus samius Forel, 1889 (Hymenoptera: Formicidae) –at the north edge of its European distri-bution.North‐Western Journal of Zoology,13, 352–354</t>
  </si>
  <si>
    <t>Copilaș‐Ciocianu, D., Zimța, A. A., &amp; Petrusek, A. (2018). Integrative taxonomy reveals a new Gammarus species (Crustacea, Amphipoda) surviving in a previously unknown southeast European glacial refugium. Journal of Zoological Systematics and Evolutionary Research. DOI: 10.1111/jzs.12248</t>
  </si>
  <si>
    <t>https://onlinelibrary.wiley.com/doi/abs/10.1111/jzs.12248</t>
  </si>
  <si>
    <r>
      <rPr>
        <b/>
        <sz val="10"/>
        <rFont val="Arial Narrow"/>
        <family val="2"/>
      </rPr>
      <t xml:space="preserve">Tăușan Ioan, </t>
    </r>
    <r>
      <rPr>
        <sz val="10"/>
        <rFont val="Arial Narrow"/>
        <family val="2"/>
      </rPr>
      <t xml:space="preserve">Popescu Mădălin (Universitatea Lucian Blaga din Sibiu), Pintilioaie Alexandru </t>
    </r>
  </si>
  <si>
    <t xml:space="preserve"> Mantispa styriaca (Poda, 1761) (Neuroptera: Mantispidae) in Romania – a new record after a half of century. Travaux du Muséum National d’Histoire Naturelle “Grigore Antipa” 61(1): 43–44. DOI: 10.2478/travmu-2018-0001</t>
  </si>
  <si>
    <t>DOBOSZ, R., &amp; POPOV, A. (2018). New data about the distribution of Neuropterida in Bulgaria and Romania. Annals of the Upper Silesian Museum, Entomology, 27(001), 1-39.</t>
  </si>
  <si>
    <t>http://muzeum.bytom.pl/wp-content/uploads/2018/10/Entomology_27online001.pdf</t>
  </si>
  <si>
    <t>Index Copernicus</t>
  </si>
  <si>
    <r>
      <rPr>
        <b/>
        <sz val="10"/>
        <rFont val="Arial Narrow"/>
        <family val="2"/>
      </rPr>
      <t xml:space="preserve">Tăușan Ioan, </t>
    </r>
    <r>
      <rPr>
        <sz val="10"/>
        <rFont val="Arial Narrow"/>
        <family val="2"/>
      </rPr>
      <t>Dauber Jens (Thünen Institute of Biodiversity, Germany), Maria Ramona Trica, Marko Balint</t>
    </r>
  </si>
  <si>
    <t>Succession in ant communities (Hymenoptera: Formicidae) in deciduous forest clear-cuts-an Eastern European case study. European Journal of Entomology 114, 92</t>
  </si>
  <si>
    <t>Purshottam N. Agrawal, Serkan Araci, Martin Bohner and Kumari Lipi,Approximation degree of Durrmeyer–Bézier type operators, Journal of Inequalities and Applications, 2018:29
https://doi.org/10.1186/s13660-018-1622-1</t>
  </si>
  <si>
    <t>https://journalofinequalitiesandapplications.springeropen.com/articles/10.1186/s13660-018-1622-1</t>
  </si>
  <si>
    <t>Ana Maria Acu (ULBS), Carmen Muraru(Vasile Alecsandri Univ Bacau)</t>
  </si>
  <si>
    <t>Approximation Properties of Bivariate Extension of q-Bernstein–Schurer–Kantorovich operators</t>
  </si>
  <si>
    <t>Tuncer Acar, Ali Aral, S. A. Mohiuddine, Approximation by Bivariate (p, q)-Bernstein–Kantorovich Operators, Iranian Journal of Science and Technology, Transactions A: Science
June 2018, Volume 42, Issue 2, pp 655–662</t>
  </si>
  <si>
    <t>https://link.springer.com/article/10.1007/s40995-016-0045-4</t>
  </si>
  <si>
    <t>VOICHITA ADRIANA RADU, QUANTITATIVE ESTIMATES FOR SOME MODIFIED BERNSTEIN-STANCU OPERATORS, Miskolc Mathematical Notes, Vol. 19 (2018), No. 1, pp. 517–525</t>
  </si>
  <si>
    <t>Arun Kajla, Meenu Goyal, Modified Bernstein–Kantorovich operators for functions of one and two variables, Rendiconti del Circolo Matematico di Palermo Series 2, August 2018, Volume 67, Issue 2, pp 379–395</t>
  </si>
  <si>
    <t>https://link.springer.com/article/10.1007/s12215-017-0320-z</t>
  </si>
  <si>
    <t>WOS; Scopus</t>
  </si>
  <si>
    <t>Manjari Sidharth (Indian Institute of Technology, Roorke, India), Ana Maria Acu(ULBS), PN Agrawal(Indian Institute of Technology, Roorke, India)</t>
  </si>
  <si>
    <t>Chlodowsky–Szasz–Appell-type operators for functions of two variables</t>
  </si>
  <si>
    <t>Behar Baxhaku, Ramadan Zejnullahu, and Artan Berisha, The Approximation of Bivariate Blending Variant Szász Operators Based Brenke Type Polynomials, Advances in Mathematical Physics
Volume 2018, Article ID 3658389, 10 pages
https://doi.org/10.1155/2018/3658389</t>
  </si>
  <si>
    <t>https://www.hindawi.com/journals/amp/2018/3658389/abs/</t>
  </si>
  <si>
    <t>Nurhayat Ispir, Approximation by bivariate Lupaş and Szász-Brenke type operators, AIP Conference Proceedings 2037, 020014 (2018); https://doi.org/10.1063/1.5078469</t>
  </si>
  <si>
    <t>https://aip.scitation.org/doi/abs/10.1063/1.5078469</t>
  </si>
  <si>
    <t>Ana Maria Acu (ULBS), PN Agrawal(Indian Institute of Technology, Roorkee, India), Trapti Neer(Indian Institute of Technology, Roorkee, India)</t>
  </si>
  <si>
    <t>Approximation properties of the modified Stancu operators</t>
  </si>
  <si>
    <t>Harun Karsli, Voronovskaya‐type theorems for Urysohn type nonlinear Bernstein operators, Mathematical Methods in the Applied Sciences,  2018,  https://doi.org/10.1002/mma.5261</t>
  </si>
  <si>
    <t>https://onlinelibrary.wiley.com/doi/abs/10.1002/mma.5261</t>
  </si>
  <si>
    <t>Ana‐Maria Acu (ULBS), Carmen Violeta Muraru(Vasile Alecsandri Univ Bacau), Daniel Florin Sofonea(ULBS), Voichiţa Adriana Radu(Babes-Bolyai, Cluj-Napoca)</t>
  </si>
  <si>
    <t>Some approximation properties of a Durrmeyer variant of q‐Bernstein–Schurer operators</t>
  </si>
  <si>
    <t>Arun Kajla, Dan Miclăuş, Blending Type Approximation by GBS Operators of Generalized Bernstein–Durrmeyer Type, Results in Mathematics, (2018) 73: 1. https://doi.org/10.1007/s00025-018-0773-1</t>
  </si>
  <si>
    <t>https://link.springer.com/article/10.1007/s00025-018-0773-1</t>
  </si>
  <si>
    <t>Tuncer Acar, Arun Kajla, Degree of Approximation for Bivariate Generalized Bernstein Type Operators, Results in Mathematics, (2018) 73: 79. https://doi.org/10.1007/s00025-018-0838-1</t>
  </si>
  <si>
    <t>https://link.springer.com/article/10.1007/s00025-018-0838-1#citeas</t>
  </si>
  <si>
    <t xml:space="preserve">Kadir Kanat and Melek Sofyalıoglu, Approximation by
(p, q)-Lupas–Schurer–Kantorovich operators, Journal of Inequalities and Applications (2018) 2018:263 </t>
  </si>
  <si>
    <t>https://journalofinequalitiesandapplications.springeropen.com/track/pdf/10.1186/s13660-018-1858-9</t>
  </si>
  <si>
    <t>Dan Barbosu(Universitatea Tehnica Cluj-Napoca), ANA MARIA ACU(ULBS), Carmen Violeta Muraru(Vasile Alecsandri Univ Bacau)</t>
  </si>
  <si>
    <t>On certain GBS-Durrmeyer operators based on q-integers</t>
  </si>
  <si>
    <t>Tuncer Acar,Arun Kajla, Degree of Approximation for Bivariate Generalized Bernstein Type Operators, Results in Mathematics, (2018) 73: 79. https://doi.org/10.1007/s00025-018-0838-1</t>
  </si>
  <si>
    <t>Arun Kajla, Sheetal Deshwal, P. N. Agrawal, Analysis and Mathematical Physics,  Anal.Math.Phys. (2018). https://doi.org/10.1007/s13324-018-0229-5</t>
  </si>
  <si>
    <t>Qing-Bo Cai, Guorong Zhou, Blending type approximation by   GBS  operators of bivariate tensor product of λ-Bernstein–Kantorovich type, Journal of Inequalities and Applications,  (2018) 2018: 268. https://doi.org/10.1186/s13660-018-1862-0</t>
  </si>
  <si>
    <t>https://link.springer.com/article/10.1186/s13660-018-1862-0#citeas</t>
  </si>
  <si>
    <t>CARMEN VIOLETA MURARU(Vasile Alecsandri Univ Bacau), ANA MARIA ACU(ULBS)</t>
  </si>
  <si>
    <t>Some approximation properties of q-Durrmeyer-Schurer operators</t>
  </si>
  <si>
    <t>https://link.springer.com/article/10.1007/s00025-018-0838-1</t>
  </si>
  <si>
    <t>Arif Rafiq(COMSATS Institute of Information Technology, Pakistan), Ana Maria Acu(ULBS), Florin Sofonea(ULBS)</t>
  </si>
  <si>
    <t>An iterative algorithm for two asymptotically pseudocontractive mappings</t>
  </si>
  <si>
    <t xml:space="preserve">Shahla Abd AL-Azeaz Khadum, Data Dependence of Modified S- Iteration for Asymptotically Quasi pseudocontractive operator, Journal of Kerbala University,  2018 Volume: 16 Issue: 1 Pages: 89-94 </t>
  </si>
  <si>
    <t>https://www.iasj.net/iasj?func=article&amp;aId=143151</t>
  </si>
  <si>
    <t>Eurasian Scientific Journal Index</t>
  </si>
  <si>
    <t>Ana Maria Acu(ULBS), Dan Barbosu(Universitatea Tehnica Cluj-Napoca), Daniel Florin Sofonea(ULBS)</t>
  </si>
  <si>
    <t>Note on a q-analogue of Stancu-Kantorovich operators</t>
  </si>
  <si>
    <r>
      <t>I.1 - Articol în revistă WoS</t>
    </r>
    <r>
      <rPr>
        <b/>
        <sz val="12"/>
        <color indexed="8"/>
        <rFont val="Arial Narrow"/>
        <family val="2"/>
      </rPr>
      <t>: SCIS, SSCI situată în ”zona r</t>
    </r>
    <r>
      <rPr>
        <b/>
        <sz val="12"/>
        <rFont val="Arial Narrow"/>
        <family val="2"/>
      </rPr>
      <t>osie” / Q1, ”zona galbenă” / Q2, re</t>
    </r>
    <r>
      <rPr>
        <b/>
        <sz val="12"/>
        <color indexed="8"/>
        <rFont val="Arial Narrow"/>
        <family val="2"/>
      </rPr>
      <t>spectiv AHCI &gt; 5 ani</t>
    </r>
  </si>
  <si>
    <r>
      <t xml:space="preserve">Articole încadrate “document type” ca </t>
    </r>
    <r>
      <rPr>
        <b/>
        <sz val="10"/>
        <rFont val="Arial Narrow"/>
        <family val="2"/>
      </rPr>
      <t>“Article” sau „Review”</t>
    </r>
    <r>
      <rPr>
        <sz val="10"/>
        <rFont val="Arial Narrow"/>
        <family val="2"/>
      </rPr>
      <t xml:space="preserve"> în reviste cotate WoS (Web of Science) - SCIE - Science Citation Index Expanded şi SSCI - Social Sciences Citation Index), din</t>
    </r>
    <r>
      <rPr>
        <b/>
        <sz val="10"/>
        <rFont val="Arial Narrow"/>
        <family val="2"/>
      </rPr>
      <t xml:space="preserve"> ”zona roşie”/Q1</t>
    </r>
    <r>
      <rPr>
        <sz val="10"/>
        <rFont val="Arial Narrow"/>
        <family val="2"/>
      </rPr>
      <t>, şi</t>
    </r>
    <r>
      <rPr>
        <b/>
        <sz val="10"/>
        <rFont val="Arial Narrow"/>
        <family val="2"/>
      </rPr>
      <t xml:space="preserve"> ”zona galbenă”/Q2</t>
    </r>
    <r>
      <rPr>
        <sz val="10"/>
        <rFont val="Arial Narrow"/>
        <family val="2"/>
      </rPr>
      <t xml:space="preserve"> în conformitate cu Listele UEFISCDI a revistelor încadrate pe subdomenii ştiinţifice, respectiv în reviste AHCI - Arts &amp; Humanities Citation Index cu o vechime de cel puţin 5 ani în Web of Science Core Collection, în conformitate cu Lista UEFISCDI a revistelor a revistelor indexate in AHCI.</t>
    </r>
  </si>
  <si>
    <r>
      <t>I.2- Articol în revistă cotată WoS</t>
    </r>
    <r>
      <rPr>
        <b/>
        <sz val="12"/>
        <color indexed="8"/>
        <rFont val="Arial Narrow"/>
        <family val="2"/>
      </rPr>
      <t>: SCIS, SSCI – „zona gri”/ Q3, Q4 şi respectiv AHCI &lt; 5 ani, conform listelor UEFISCDI</t>
    </r>
  </si>
  <si>
    <t>de Mingo López L.F., Blas N.G., Peñuela J.C., Albert A.A. (2018) ACORD: Ant Colony Optimization and BNF Grammar Rule Derivation. In: Graciani C., Riscos-Núñez A., Păun G., Rozenberg G., Salomaa A. (eds) Enjoying Natural Computing. Lecture Notes in Computer Science, vol 11270. Springer, Cham</t>
  </si>
  <si>
    <t>https://doi.org/10.1007/978-3-030-00265-7_9</t>
  </si>
  <si>
    <t>Scopus (Lecture Notes in Computer Science)</t>
  </si>
  <si>
    <t>Handwritten digit recognition by support vector machine optimized by bat algorithm</t>
  </si>
  <si>
    <t xml:space="preserve">Soumaya Nheri, Riadh Ksantini, Mohamed Becha Kaaniche, Adel Bouhoula, A Novel Handwritten Digits Recognition Method based on Subclass Low Variances Guided Support Vector Machine, Proceedings of the 13th International Joint Conference on Computer Vision, Imaging and Computer Graphics Theory and Applications (VISIGRAPP 2018),  Volume 4: VISAPP, pages 28-36, Science and Technology Publications </t>
  </si>
  <si>
    <t>https://www.scitepress.org/papers/2018/66111/66111.pdf</t>
  </si>
  <si>
    <t>dblp</t>
  </si>
  <si>
    <t>Dana Simian</t>
  </si>
  <si>
    <t>American Research Journals - International Journal of Mathematics</t>
  </si>
  <si>
    <t xml:space="preserve">Open Academic Journals Index - OAJI.net,  CrossRef DOI Prefix, SIS - Scientific Indexing Service, CiteFactor </t>
  </si>
  <si>
    <t>https://www.arjonline.org/american-research-journal-of-mathematics/editorial-board</t>
  </si>
  <si>
    <t>ICDD</t>
  </si>
  <si>
    <t>conferences.ulbsibiu.ro/icdd/2018</t>
  </si>
  <si>
    <t>23.03.2018, 14.04.2018, 04.05,2018,10.05.2018</t>
  </si>
  <si>
    <t>MathRev</t>
  </si>
  <si>
    <t xml:space="preserve">mathrev@ams.org </t>
  </si>
  <si>
    <t>21.02.2018</t>
  </si>
  <si>
    <t>Information Science</t>
  </si>
  <si>
    <t>https://www.sciencedirect.com/journal/information-sciences</t>
  </si>
  <si>
    <t>01.10.2018, 06.05.2018, 21.02.2018</t>
  </si>
  <si>
    <t>Informatica</t>
  </si>
  <si>
    <t>http://www.informatica.si/index.php/informatica</t>
  </si>
  <si>
    <t>26.06.2018</t>
  </si>
  <si>
    <t>FSTI4</t>
  </si>
  <si>
    <t>Sensors</t>
  </si>
  <si>
    <t>https://www.mdpi.com/journal/sensors</t>
  </si>
  <si>
    <t>International Conference on Applied Informatics, ICDD 2018, Sibiu, Romania</t>
  </si>
  <si>
    <t xml:space="preserve">Internationala </t>
  </si>
  <si>
    <t>https://conferences.ulbsibiu.ro.icdd.2018</t>
  </si>
  <si>
    <t>Organizator principal</t>
  </si>
  <si>
    <t>16-18 May 2018</t>
  </si>
  <si>
    <t>Ministerul Educatiei Nationale</t>
  </si>
  <si>
    <t>Voichita Gheoca</t>
  </si>
  <si>
    <t>The 9th INTERNATIONAL CONFERENCE  on Information  Science  and  Information  Literacy</t>
  </si>
  <si>
    <t>http://bcu.ulbsibiu.ro/conference2018/</t>
  </si>
  <si>
    <t>The use of mobile applications in the libraries activity</t>
  </si>
  <si>
    <t>Dana Simian, Darius Hategan</t>
  </si>
  <si>
    <t>19-20 Apr. 2019</t>
  </si>
  <si>
    <t xml:space="preserve"> Using intelligent systems to promote e-libraries on social media</t>
  </si>
  <si>
    <t>Florentin Bota, Dana Simian</t>
  </si>
  <si>
    <t>19-20 Apr. 2020</t>
  </si>
  <si>
    <t>Optimization of Multiple Kernels in Support Vector Machines for Classification and Regression (SVMs and SVR)</t>
  </si>
  <si>
    <r>
      <t xml:space="preserve">The 2018 International Conference on Pure Mathematics, Applied Mathematics and Computational Methods, Majorca, Spain, July 14-17, 2018 </t>
    </r>
    <r>
      <rPr>
        <b/>
        <sz val="12"/>
        <color indexed="63"/>
        <rFont val="Times New Roman"/>
        <family val="1"/>
      </rPr>
      <t xml:space="preserve"> </t>
    </r>
  </si>
  <si>
    <t>http://www.inase.org/conferences/2018/majorca/pmamcm.htm</t>
  </si>
  <si>
    <t>14-17 Iulie 2018</t>
  </si>
  <si>
    <t>Nemar SE, Demetris Vrontis, Alkis Thrassou, An innovative stakeholder framework for the Student-Choice Decision making process, Journal of Business Research, 2018</t>
  </si>
  <si>
    <t xml:space="preserve">https://www.sciencedirect.com/science/article/abs/pii/S0148296318306076
</t>
  </si>
  <si>
    <t>Tarja Tuononen, POTENTIAALISILLE HAKIJOILLE SUUNNATUN MARKKINOINTIVIESTINNÄN KEHITTÄMINEN KARELIAAMMATTIKORKEAKOULUSSA, Kesäkuu 2018, KARELIA-AMMATTIKORKEAKOULU, Johtamisen ja liiketoimintaosaamisen koulutus Ylempi ammattikorkeakoulututkinto</t>
  </si>
  <si>
    <t>https://www.theseus.fi/bitstream/handle/10024/151359/Tuononen_Tarja.pdf?sequence=1</t>
  </si>
  <si>
    <t>Osman Sahin, Measuring the Brand Image Association with Personal and Social Factors for Private Universities, International Conference on Accounting, Business, Economics and Politics, ICABEP 2018 , pp. 120-141, ISBN 978-0-9962570-9-1, Doi:10.23918/icabep2018p17</t>
  </si>
  <si>
    <t>https://www.ishik.edu.iq/business/icabep/wp-content/uploads/2018/02/17.pdf</t>
  </si>
  <si>
    <t>Tokgoz UE, University factors and personal causes in program selection of students in the department of international trade and business: case of Can Applied Science School,  First InTraders International Conference on International Trade Conference Book, 2018</t>
  </si>
  <si>
    <t>https://books.google.ro/books?hl=ro&amp;lr=&amp;id=8t5_DwAAQBAJ&amp;oi=fnd&amp;pg=PA23&amp;ots=Q8U3DeL9I3&amp;sig=eBSkXGz0xs6nrapClfZ7jTFXysY&amp;redir_esc=y#v=onepage&amp;q&amp;f=false</t>
  </si>
  <si>
    <t>Utami Hadiyanti, Agus Suroso, Refius Pradifta Setyanto, FAKTOR-FAKTOR YANG DIPERTIMBANGKAN SISWA DALAM MEMILIH, JURUSAN BISNIS DARING DAN PEMASARAN, Jurnal Ekonomi, Bisnis, dan Akuntansi (JEBA) Volume 19 Nomor 04 Tahun 2018, 06– 25</t>
  </si>
  <si>
    <t>http://www.jp.feb.unsoed.ac.id/index.php/jeba/article/view/1088</t>
  </si>
  <si>
    <t>DOAJ</t>
  </si>
  <si>
    <t>Abdelghani Echchabi, Salim Al-Hajri, FACTORS INFLUENCING STUDENTS’ SELECTION OF UNIVERSITIES: THE CASE OF OMAN, Journal of educational research and evaluation, vol 2, no 2, 2018</t>
  </si>
  <si>
    <t>https://ejournal.undiksha.ac.id/index.php/JERE/article/view/13694</t>
  </si>
  <si>
    <t>A model of students’ university decision making behaviour</t>
  </si>
  <si>
    <t>Weerawardane, Dinusha, An empirical study to understand student choice of higher education and marketing strategies of Sri Lankan institutes. Doctoral thesis, Cyprus Institute of Marketing, The University of West London, 2018</t>
  </si>
  <si>
    <t xml:space="preserve">https://repository.uwl.ac.uk/id/eprint/5761/ </t>
  </si>
  <si>
    <t>Silvia Justine, Angeline A, (2018) Pengaruh Brand Awareness Dan Brand Image Terhadap Pengambilan Keputusan Pemilihan Program Manajemen Perhotelan di Universitas Kristen Petra, Surabaya, Jurnal Hospitality dan Manajemen Jasa, Vol 6, No 1</t>
  </si>
  <si>
    <t>http://publication.petra.ac.id/index.php/manajemen-perhotelan/article/view/6415</t>
  </si>
  <si>
    <t>Pirog Danuta, To study or not to study geography? The changing motivations behind choosing geography degree programmes by Polish students in the years 1995–2015, Geoforum 2018, v 94, pg.63-71</t>
  </si>
  <si>
    <t>https://www.sciencedirect.com/science/article/pii/S0016718518301866</t>
  </si>
  <si>
    <t>Ionela MANIU, George Constantin MANIU, Bogdan NEAMTU</t>
  </si>
  <si>
    <t>LEARNERS SATISFACTION FACTORS IN NEUROLOGY RELATED MOOCs</t>
  </si>
  <si>
    <t xml:space="preserve">Guadalupe Vadillo, Jackeline Bucio, Un MOOC, muchos MOOC: diseño multinivel en cursos masivos del área de la salud, REVISTA INVESTIGACIÓN EN EDUCACIÓN MÉDICA, Año 7 , Núm 26 · Abril-Junio 2018 ,  DOI: http://dx.doi.org/10.22201/facmed.2007865x.2018.26.03
</t>
  </si>
  <si>
    <t xml:space="preserve">http://riem.facmed.unam.mx/sites/all/archivos/A7Num26/11_MI_MOOC.pdf
</t>
  </si>
  <si>
    <t>Scielo, ScienceDirect</t>
  </si>
  <si>
    <t>Tero-Vescan, Amelia; Miklos, Amalia; Filip, Cristina; Rusz, Carmen-Maria; Ősz, Bianca-Eugenia, Health risks of combining weight loss dietary supplements with a ketogenic diet in case of intense physical effort, Acta Medica Transilvanica . Jun2018, Vol. 23 Issue 2, p8-10</t>
  </si>
  <si>
    <t>http://www.amtsibiu.ro/component/content/article/59-nr-2-2018/index.php?option=com_content&amp;view=article&amp;id=3101:health-risks-of-combining-weight-loss-dietary-supplements-with-a-ketogenic-diet-in-case-of-intense-physical-effort&amp;catid=59:nr-2-2018</t>
  </si>
  <si>
    <t>https://riunet.upv.es/bitstream/handle/10251/90065/6655-29147-1-PB.pdf?sequence=1&amp;isAllowed=y</t>
  </si>
  <si>
    <t>GAVRIL MARIUS BERCHI 
Department of Taxonomy &amp; Ecology, Faculty of Biology &amp; Geology, Babeş-Bolyai University, RO-400015, 5–7 Clinicilor Street, Cluj-Napoca, Romania.
FABIO CIANFERONI 
Natural History Museum of the University of Florence, Zoological Section “La Specola”, I-50125, Via Romana 17, Florence, Italy. Institute of Agroenvironmental and Forest Biology, CNR—National Research Council of Italy, Via Salaria km 29.300, I-00015, Monterotondo (Rome), Italy
ZOLTÁN CSABAI 
Department of Hydrobiology, Faculty of Sciences, University of Pécs, Ifjúság útja 6, H-7624 Pécs, Hungary.
JAKOB DAMGAARD 
Zoological Museum, Natural History Museum of Denmark, Universitetsparken 15, 2100 Copenhagen Ø, Denmark.
HOREA OLOSUTEAN 
Department of Hydrobiology, Faculty of Sciences, University of Pécs, Ifjúság útja 6, H-7624 Pécs, Hungary.
DANIELA MINODORA ILIE 
Applied Ecology Research Center, Faculty of Sciences, Lucian Blaga University of Sibiu, RO-550012, 5-7 Ion Raţiu Street, Sibiu, Romania.
PÁL BODA 
MTA Centre for Ecological Research, Danube Research Institute, Department of Tisza Research, Bem tér 18/c, H-4026 Debrecen, Hungary.
PETR KMENT 
Department of Entomology, National Museum, Cirkusová 1740, CZ-19300 Prague 9 – Horní Počernice, Czech Republic.</t>
  </si>
  <si>
    <t>ABDELKHALEQ FOUZI TAYBI, YOUNESS MABROUKI, GUY CHAVANON, ALI BERRAHOU, ANDRÉS MILLÁN. New data on the distribution of aquatic bugs (Hemiptera) from eastern Morocco with notes on chorology. Zootaxa 4459(1), 139-163</t>
  </si>
  <si>
    <t>https://biotaxa.org/Zootaxa/article/view/zootaxa.4459.1.6</t>
  </si>
  <si>
    <t>Model cadru de evaluare și modelare a capacității ecosistemelor lotice
carpatice de a oferi suport pentru biodiversitate și alte servicii
ecosistemice</t>
  </si>
  <si>
    <t>TE-2016-2540 Proiecte de cercetare pentru stimularea tinerelor echipe independente</t>
  </si>
  <si>
    <t>Beneficiar</t>
  </si>
  <si>
    <t>https://uefiscdi.ro/proiecte-de-cercetare-pentru-stimularea-tinerelor-echipe-independente</t>
  </si>
  <si>
    <t>Y.M. Yadav, S.G. Mahadik, V.V. Dalvi, A.A. Deogirikar, M.M. Burondkar and P.B. Vanave, Effect of Magnetic Treatment on Enzyme Activation of
Paddy (Oryza sativa L.), International Journal of Current Microbiology and Applied Sciences,Volume 7 Number 10, 2018</t>
  </si>
  <si>
    <t>https://www.researchgate.net/profile/Amit_Deogirikar2/publication/328513648_Effect_of_Magnetic_Treatment_on_Enzyme_Activation_of_Paddy_Oryza_sativa_L/links/5bd1e59ba6fdcc631cfa1e47/Effect-of-Magnetic-Treatment-on-Enzyme-Activation-of-Paddy-Oryza-sativa-L.pdf</t>
  </si>
  <si>
    <t>Anzel Bahadir, Ramazan Beyaz  Mustafa Yildiz, Effect of magnetic field on in vitro seedling growth and shoot regeneration from cotyledon node explants of Lathyrus chrysanthus boiss, Bioelectromagnetics,  Volume39, Issue7, 547-555, 2018.</t>
  </si>
  <si>
    <t>https://onlinelibrary.wiley.com/doi/full/10.1002/bem.22139</t>
  </si>
  <si>
    <t>Fatemeh Babaloo, Ahmad Majd, Sedighe Arbabian, Fariba Sharifnia, Faeze Ghanati, The Effect of Magnetized Water on Some Characteristics of Growth and Chemical Constituent in Rice (Oryza sativa L.)Var Hashemi, EurAsian Journal of BioSciences, Eurasia J Biosci 12, 129-137, 2018</t>
  </si>
  <si>
    <t>http://www.ejobios.org/download/the-effect-of-magnetized-water-on-some-characteristics-of-growth-and-chemical-constituent-in-rice.pdf</t>
  </si>
  <si>
    <t>STEPHEN LLOYD T. ALZATE, KIM SEER F. PALLER, JERALD M. APAC, DEVELOPMENT OF A PORTABLE MICROCONTROLLER-BASED ELECTROMAGNETIC FIELD DEVICE FOR EXTREMELY LOW FREQUENCY APPLICATIONS, 2018</t>
  </si>
  <si>
    <t>https://www.researchgate.net/profile/Kim_Seer_Paller/publication/331354333_DEVELOPMENT_OF_A_PORTABLE_MICROCONTROLLER-BASED_ELECTROMAGNETIC_FIELD_DEVICE_FOR_EXTREMELY_LOW_FREQUENCY_APPLICATIONS/links/5c754f59299bf1268d2823f8/DEVELOPMENT-OF-A-PORTABLE-MICROCONTROLLER-BASED-ELECTROMAGNETIC-FIELD-DEVICE-FOR-EXTREMELY-LOW-FREQUENCY-APPLICATIONS.pdf</t>
  </si>
  <si>
    <t>Google Scholar/ teză licenţă 
- College of Engineering and Technology Mindanao State University -Iligan Institute of Technology- Iligan City-Philippines</t>
  </si>
  <si>
    <t>Mihaela Racuciu, Dorina Creanga</t>
  </si>
  <si>
    <t>Saber Avestan, Lotfali Naseri, Roghayeh Najafzadeh, Improvement of In vitro Proliferation of Apple (Malus domestica Borkh.) by Enriched Nano Chelated Iron Fertilizer, International Journal of Horticultural Science and Technology, Vol. 5, No. 1;  pp 43-51, 2018</t>
  </si>
  <si>
    <t>https://ijhst.ut.ac.ir/article_67763.html</t>
  </si>
  <si>
    <t>Small mammals (Insectivora and Rodentia) from the Agnita–Sighişoara area (Transylvania, Romania)</t>
  </si>
  <si>
    <t>Z. Barkaszi, I. Zagorodniuk. LIVING ON THE EDGE: DISTRIBUTION PATTERNS OF STEPPE MAMMALS IN TRANSCARPATHIA (UKRAINE). Studia Biologica, 12(3–4); 75–94, 2018</t>
  </si>
  <si>
    <t>http://publications.lnu.edu.ua/journals/index.php/biology/article/view/838</t>
  </si>
  <si>
    <t xml:space="preserve">https://www.researchgate.net/profile/Ioana_Ionel/publication/330075928_Glorep_2018_final/links/5c2bc530299bf12be3a71f6a/Glorep-2018-final.pdf#page=187 </t>
  </si>
  <si>
    <t>carte, ResearchGate</t>
  </si>
  <si>
    <t>https://www.researchgate.net/profile/Ioana_Ionel/publication/330075928_Glorep_2018_final/links/5c2bc530299bf12be3a71f6a/Glorep-2018-final.pdf#page=150</t>
  </si>
  <si>
    <t>de Mendonça Phillipe Gil, Benedek Ana Maria</t>
  </si>
  <si>
    <t>Molecular discrimination and morphological description of Apodemus sylvaticus and A. uralensis from Cefa nature reserve (Romania)</t>
  </si>
  <si>
    <t>Linas Balčiauskas, Laima Balčiauskienė, Rimvydas Juškaitis. Body size and craniometry of the herb field mouse from Lithuania in the context of species range. Biologia, April 2018, Volume 73, Issue 4, pp 351–359.</t>
  </si>
  <si>
    <t>https://link.springer.com/article/10.2478/s11756-018-0043-4</t>
  </si>
  <si>
    <t>Forest Ecology and Management</t>
  </si>
  <si>
    <t>https://www.journals.elsevier.com/forest-ecology-and-management</t>
  </si>
  <si>
    <t>septembrie 2018</t>
  </si>
  <si>
    <t>Plant Protection Science</t>
  </si>
  <si>
    <t>https://www.agriculturejournals.cz/web/pps/</t>
  </si>
  <si>
    <t xml:space="preserve">
Body size and craniometry of the herb field mouse in the context of a geographical clines</t>
  </si>
  <si>
    <t>ATR-FTIR VERSUS RAMAN SPECTROSCOPY USED FOR STRUCTURAL ANALYSES OF THE IRON OXIDE NANOPARTICLES</t>
  </si>
  <si>
    <t>Mihaela RACUCIU, Simona OANCEA</t>
  </si>
  <si>
    <t>18th International Balkan Workshop on Applied Physics and Materials Science</t>
  </si>
  <si>
    <r>
      <t xml:space="preserve">Avram S., Croitoru A., Gheorghe C., Manta N. - coordonatori Colectiv elaborare: BĂDĂRĂU Alexandru Sabin, BĂRBOS Marius Ioan, BURLACU Radu,
CIOCĂNEA Cristiana Maria, CIORNEI Laurențiu, CIPU Elena Corina
CIUINEL Andreea, CHIVU Luminița, CORPADE Ana‒Maria, CORPADE Ciprian Petru,
</t>
    </r>
    <r>
      <rPr>
        <b/>
        <sz val="10"/>
        <rFont val="Arial Narrow"/>
        <family val="2"/>
      </rPr>
      <t>DANCI Oana Viorica</t>
    </r>
    <r>
      <rPr>
        <sz val="10"/>
        <rFont val="Arial Narrow"/>
        <family val="2"/>
      </rPr>
      <t>, DAVID Alin, DEDU Silvia
DUMITRAȘCU Monica, FRINK József Pál,
GAVRILIDIS Athanasios Alexandru, GRIGORESCU Ines,
IANOȘ Ioan, IUȘAN Cludiu, LICURICI Mihaela, MAREȘ Anna‒Maria
MARUȘCA Teodor, MILANOVICI Sretco, NEGREANU Ștefan,
NICULAE Mihăiță‒Iulian, ONOSE Diana Andreea, ONȚEL Irina,
PANAITESCU Florin George, PANAITESCU Manuela, PASCU Ionuț Silviu,
PETROVICI Milca, POP Oliviu Grigore, POPESCU Ionica Constanța
SAMOILĂ Ciprian, SIN Alexandru, SINITEAN Adrian, SZÉP Róbert Eugen,
TEODOSIU Marius Constantin, TRANDAFIR Mariana,
VÂLCEA Cristiana, VÂNĂU Gabriel Ovidiu</t>
    </r>
  </si>
  <si>
    <t>Editura Academiei Române</t>
  </si>
  <si>
    <t>9732729023, 9789732729021</t>
  </si>
  <si>
    <t>ianuarie</t>
  </si>
  <si>
    <t xml:space="preserve">Ariile naturale protejate din județul Sibiu, in BUCATELE NATURII
Valori ale patrimoniului natural pentru susținerea turismului gastronomic sibian
</t>
  </si>
  <si>
    <t>Danci Oana Viorica, în Danci Oana Viorica, Bondrea Ioan - Editori</t>
  </si>
  <si>
    <t>Editura Universității “Lucian Blaga” din Sibiu</t>
  </si>
  <si>
    <t>978-606-12-1579-9</t>
  </si>
  <si>
    <t>noiembrie</t>
  </si>
  <si>
    <t>51-87</t>
  </si>
  <si>
    <t xml:space="preserve">BUCATELE NATURII
Valori ale patrimoniului natural pentru susținerea turismului gastronomic sibian
</t>
  </si>
  <si>
    <t>Danci Oana Viorica, Bondrea Ioan - Editori</t>
  </si>
  <si>
    <r>
      <t xml:space="preserve">Tamás DOMOKOS (independent researcher), Tamás DELI (Munkácsy Mihály Museum, Békéscsaba, Hungary), András VARGA (Mátra Museum of the Hungarian Natural History
Museum), Hunor FLAVIU-CRIŞAN (Babeş-Bolyai University, Faculty of Geography,
Cluj-Napoca, Romania), Igor BALASHOV (Schmalhausen Institute of Zoology, National
Academy of Sciences of Ukraine, Kyiv, Ukraine), </t>
    </r>
    <r>
      <rPr>
        <b/>
        <sz val="10"/>
        <color indexed="8"/>
        <rFont val="Arial"/>
        <family val="2"/>
      </rPr>
      <t xml:space="preserve">Voichita GHEOCA </t>
    </r>
    <r>
      <rPr>
        <sz val="10"/>
        <color indexed="8"/>
        <rFont val="Arial"/>
        <family val="2"/>
      </rPr>
      <t>(ULBS) Anton BIATOV (NGO Ukrainian Nature Conservation Group, Kyiv, Ukraine), Bálint SZAPPANOS (Mining and Geological Survey of Hungary, Budapest,
Hungary), Barna PÁLL-GERGELY (Plant Protection Institute, Centre for Agricultural
Research, Hungarian Academy of Sciences, Budapest)</t>
    </r>
  </si>
  <si>
    <r>
      <t>Acta Musei Brukenthal</t>
    </r>
    <r>
      <rPr>
        <sz val="11"/>
        <color indexed="63"/>
        <rFont val="Arial"/>
        <family val="2"/>
      </rPr>
      <t> </t>
    </r>
  </si>
  <si>
    <t>1842-2691</t>
  </si>
  <si>
    <t>459-484</t>
  </si>
  <si>
    <t>Gheoca Voichita</t>
  </si>
  <si>
    <t>http://www.acta-zoologica-bulgarica.eu/</t>
  </si>
  <si>
    <t>6.06.2018</t>
  </si>
  <si>
    <t>Ştiinţă, creativitate, dezvoltare, sustenabilitate-workshopuri şi aplicaţii practice</t>
  </si>
  <si>
    <t>Ministerul Educaţiei Naţionale</t>
  </si>
  <si>
    <t>mai 2018</t>
  </si>
  <si>
    <t>Can land snail assemblages act as bioindicators of riparian forest quality?</t>
  </si>
  <si>
    <t>Some fixed point results in D∗ -quasimetric spaces</t>
  </si>
  <si>
    <t>Olaru Ion Marian (Continental Automotive Systems), Branga Adrian Nicolae</t>
  </si>
  <si>
    <t xml:space="preserve">Journal of Fixed Point Theory and Applications </t>
  </si>
  <si>
    <t>1661-7738</t>
  </si>
  <si>
    <t>https://link.springer.com/article/10.1007/s11784-018-0566-x</t>
  </si>
  <si>
    <t>10.1007/s11784-018-0566-x</t>
  </si>
  <si>
    <t>WOS:000434684300034</t>
  </si>
  <si>
    <t>1-10</t>
  </si>
  <si>
    <t>Q1</t>
  </si>
  <si>
    <t>International Journal of Advanced and Applied Sciences</t>
  </si>
  <si>
    <r>
      <rPr>
        <b/>
        <sz val="10"/>
        <rFont val="Arial Narrow"/>
        <family val="2"/>
      </rPr>
      <t>Web of Science</t>
    </r>
    <r>
      <rPr>
        <sz val="10"/>
        <rFont val="Arial Narrow"/>
        <family val="2"/>
      </rPr>
      <t>,                  National Library of Medicine (NLM) Catalog, Olomouc Research Library, DOAJ, Ulrich’s, Index Copernicus, Google Scholar, Crossref, Microsoft Academic, CiteFactor, Information Matrix for the Analysis of Journals (MIAR), Road, SearchWorks Catalog (Stanford University Libraries), Directory of Research Journals Indexing (DRJI)</t>
    </r>
  </si>
  <si>
    <t>http://www.science-gate.com/IJAAS/EditorialBoard.html</t>
  </si>
  <si>
    <t>American Journal of Mathematics and Statistics</t>
  </si>
  <si>
    <t>http://www.sapub.org/journal/aimsandscope.aspx?journalid=1042</t>
  </si>
  <si>
    <t>12 iunie 2018</t>
  </si>
  <si>
    <t>Global Research and Development Journal for Engineering</t>
  </si>
  <si>
    <t>http://www.grdjournals.com/</t>
  </si>
  <si>
    <t>18 iulie 2018</t>
  </si>
  <si>
    <t>International Journal of Advanced Computer Science and Applications</t>
  </si>
  <si>
    <t>http://www.thesai.org/Publications/IJACSA</t>
  </si>
  <si>
    <t>15 ianuarie 2018</t>
  </si>
  <si>
    <t>International Journal of Advanced Scientific Research and Management</t>
  </si>
  <si>
    <t>http://ijasrm.com/</t>
  </si>
  <si>
    <t>11 iunie 2018</t>
  </si>
  <si>
    <t>Journal of Mathematics &amp; Statistics Science</t>
  </si>
  <si>
    <t>http://jmss.jarap.org/</t>
  </si>
  <si>
    <t>6 mai 2018</t>
  </si>
  <si>
    <t>Intelligent Systems Conference 2018 (IntelliSys)</t>
  </si>
  <si>
    <t>https://saiconference.com/Conferences/IntelliSys2018</t>
  </si>
  <si>
    <t>5 septembrie 2018</t>
  </si>
  <si>
    <t>Future of Information and Communication Conference (FICC) 2018</t>
  </si>
  <si>
    <t>https://saiconference.com/Conferences/FICC2018</t>
  </si>
  <si>
    <t>5-6 aprilie 2018</t>
  </si>
  <si>
    <t>Fair Play Journal - Scientific and Pedagogical Journal</t>
  </si>
  <si>
    <t>Vol. V No. 9</t>
  </si>
  <si>
    <t>http://magazines.ulbsibiu.ro/fairplayjournal/</t>
  </si>
  <si>
    <t>65-69</t>
  </si>
  <si>
    <t>1841-1010</t>
  </si>
  <si>
    <t>Activitatea sportivă a asociațiilor de gimnastică a tinerilor germani din Mediaș (sec al XIX-lea)</t>
  </si>
  <si>
    <t>Turcu Dionisie Marian, Turcu Dionisie Vladimir</t>
  </si>
  <si>
    <t>Mediaș 750</t>
  </si>
  <si>
    <t>vol.IV</t>
  </si>
  <si>
    <t>46-51</t>
  </si>
  <si>
    <t>978-973-8990-66-1</t>
  </si>
  <si>
    <t>The concepts about physical education of peoples from Transylvania between the two World Wars</t>
  </si>
  <si>
    <t>Antrophology of communication - Ego &amp; Dual Knowledge</t>
  </si>
  <si>
    <t>vol.III</t>
  </si>
  <si>
    <t>472-481</t>
  </si>
  <si>
    <t>978-606-733-265-0</t>
  </si>
  <si>
    <t>Noaptea cercetatorilor</t>
  </si>
  <si>
    <t>Noaptea Cercetatorilor</t>
  </si>
  <si>
    <t>http://cercetare.ulbsibiu.ro/NoapteaCercetatorilor/NC2018/Program%20NC%202018--scurt.pdf</t>
  </si>
  <si>
    <t>Șoimii Carpaților</t>
  </si>
  <si>
    <t>Raul-Marian Todor (ULBS)</t>
  </si>
  <si>
    <t>Transilvania</t>
  </si>
  <si>
    <t>XLVI (CL)</t>
  </si>
  <si>
    <t>0255-0539</t>
  </si>
  <si>
    <t>http://digital-library.ulbsibiu.ro/dspace/bitstream/123456789/2151/16/15%20-%20Raul%20Tudor%20-%20Soimii%20Carpatilor.pdf</t>
  </si>
  <si>
    <t>93-96</t>
  </si>
  <si>
    <t>Raul-Marian Todor</t>
  </si>
  <si>
    <t xml:space="preserve">http://sport.stiinte.ulbsibiu.ro/2018/12/18/sibiu-cycling-marathon-2018/ 
</t>
  </si>
  <si>
    <t>SCIENTIFIC ENGLISH IN TEXT AND CONTEXT</t>
  </si>
  <si>
    <r>
      <rPr>
        <b/>
        <sz val="10"/>
        <rFont val="Arial Narrow"/>
        <family val="2"/>
      </rPr>
      <t>Caracterul competiţiei</t>
    </r>
    <r>
      <rPr>
        <sz val="10"/>
        <rFont val="Arial Narrow"/>
        <family val="2"/>
      </rPr>
      <t xml:space="preserve"> / campionatului se dovedește cu o listă de participanţi înscrişi în concurs, afişată pe site-un evenimentului.
• Competiţie internaţională = minim 50% din participanţi sunt din străinătate
• Competiţie naţională = minim 50% din participanţi sunt din alte judeţe
• Competiţie locala = minim 50% din participanţi sunt din judeţul Sibiu</t>
    </r>
  </si>
  <si>
    <r>
      <rPr>
        <b/>
        <sz val="10"/>
        <rFont val="Arial Narrow"/>
        <family val="2"/>
      </rPr>
      <t xml:space="preserve">*Punctaje de referință:
</t>
    </r>
    <r>
      <rPr>
        <b/>
        <u val="single"/>
        <sz val="10"/>
        <rFont val="Arial Narrow"/>
        <family val="2"/>
      </rPr>
      <t>Organizare eveniment sportiv:</t>
    </r>
    <r>
      <rPr>
        <b/>
        <sz val="10"/>
        <rFont val="Arial Narrow"/>
        <family val="2"/>
      </rPr>
      <t xml:space="preserve"> </t>
    </r>
    <r>
      <rPr>
        <sz val="10"/>
        <rFont val="Arial Narrow"/>
        <family val="2"/>
      </rPr>
      <t xml:space="preserve">
• 500 puncte / echipa organizatorică, pentru fiecare competiţie internatională
• 300 puncte / echipa organizatorică, pentru fiecare competiţie naţională
• 100 puncte / echipa organizatorică, pentru fiecare competiţie locală 
Punctajul se acordă organizatorului principal. Acesta poate decide distribuirea punctajului între membrii echipei. Se va verifica apartenenţa persoanei la comitetul de organizare.
</t>
    </r>
    <r>
      <rPr>
        <b/>
        <sz val="10"/>
        <rFont val="Arial Narrow"/>
        <family val="2"/>
      </rPr>
      <t>Performanța sportivă a cadrului didactic afiliat la ULBS:</t>
    </r>
    <r>
      <rPr>
        <sz val="10"/>
        <rFont val="Arial Narrow"/>
        <family val="2"/>
      </rPr>
      <t xml:space="preserve">
• 800 puncte = participare la competiţii de nivel internaţional
• 300 puncte = participare competiţii de nivel naţional
• 100 puncte = participare la competiţii de nivel regional
Punctajul pentru performanţa sportivă se acordă pentru cadrul didactic (şi nu pentru studenţi).
</t>
    </r>
  </si>
  <si>
    <r>
      <rPr>
        <b/>
        <sz val="10"/>
        <rFont val="Arial Narrow"/>
        <family val="2"/>
      </rPr>
      <t>Plafoane maxime anual</t>
    </r>
    <r>
      <rPr>
        <sz val="10"/>
        <rFont val="Arial Narrow"/>
        <family val="2"/>
      </rPr>
      <t>, cerinţe cumulative: 1000 puncte / declarant.</t>
    </r>
  </si>
  <si>
    <t>Data evenimentului</t>
  </si>
  <si>
    <t>Denumirea revistei</t>
  </si>
  <si>
    <t>Baza de date în care e idexată revista (WoS, Scopus, minim două BDI)</t>
  </si>
  <si>
    <t>Site www al revistei (link-ul unde este menționată componența comitetului editorial)</t>
  </si>
  <si>
    <r>
      <rPr>
        <b/>
        <sz val="10"/>
        <color indexed="8"/>
        <rFont val="Arial Narrow"/>
        <family val="2"/>
      </rPr>
      <t>* Punctaje de referință:</t>
    </r>
    <r>
      <rPr>
        <sz val="10"/>
        <color indexed="8"/>
        <rFont val="Arial Narrow"/>
        <family val="2"/>
      </rPr>
      <t xml:space="preserve">
• Revistă indexată WoS = 200 puncte 
• Revistă indexată în Scopus: 100 puncte
• Revistă indexată în cel puţin două BDI = 50 puncte 
Pentru revistele ULBS indexate în minim 2 BDI: max 400 puncte / revistă, pentru tot comitetul editorial. Punctajul individual se acordă pe baza unei adrese semnate de Editorul şef.
Plafoane maxime anuale: 200 puncte / declarant, indiferent de numărul de reviste declarate.</t>
    </r>
  </si>
  <si>
    <r>
      <t xml:space="preserve">
Popa, Gina-Oana;
Nechifor, Ramona;
Burcea, Alexandru;
Samu, Maria1;
Dudu, Andreea;
Costache, Marieta;
Maereanu, Marilena;
Georgescu, Sergiu Emil, SaMSTNb23 and SaMSTNb33: Emerging Markers for Growth Traits in Huchen (Hucho hucho, Linnaeus, 1758),  </t>
    </r>
    <r>
      <rPr>
        <i/>
        <sz val="10"/>
        <color indexed="8"/>
        <rFont val="Arial Narrow"/>
        <family val="2"/>
      </rPr>
      <t>Animal Science &amp; Biotechnologies / Lucrari Stiintifice: Zootehnie si Biotehnologii</t>
    </r>
    <r>
      <rPr>
        <sz val="10"/>
        <color indexed="8"/>
        <rFont val="Arial Narrow"/>
        <family val="2"/>
      </rPr>
      <t>, ol. 51 Issue 2, pages 61-65.</t>
    </r>
  </si>
  <si>
    <t>Farcas, A. N. (ULBS), Curtean-Banaduc, A. (ULBS), Kifor, C. V. (ULBS)</t>
  </si>
  <si>
    <t>A.V. Didenko1 , E. M. Talabishka2 , I. I. Velykopolskiy2 , F. F. Kurtyak3 , A. I. Kucheruk1, CURRENT DISTRIBUTION OF THE EUROPEAN GRAYLING,
THYMALLUS THYMALLUS, AND HUCHEN, HUCHO HUCHO, IN
THE TRANSCARPATIAN REGION OF UKRAINE ,  Vestnik Zoologii, Ecology,52(1), pages 65–74.</t>
  </si>
  <si>
    <t>file:///C:/Documents%20and%20Settings/ULBS/My%20Documents/Downloads/[20732333%20-%20Vestnik%20Zoologii]%20Current%20Distribution%20of%20the%20European%20Grayling,%20Thymallus%20Thymallus,%20and%20Huchen,%20Hucho%20Hucho,%20in%20the%20Transcarpatian%20Region%20of%20Ukraine.pdf</t>
  </si>
  <si>
    <t>WoS - Zoological Record</t>
  </si>
  <si>
    <t>Banaduc, Doru (ULBS); Banaduc, Angela (ULBS); Lenhardt, Mirjana (University of Belgrade); Guti, Gabor ( Hungarian Academy of Sciences)</t>
  </si>
  <si>
    <r>
      <t>"</t>
    </r>
    <r>
      <rPr>
        <b/>
        <sz val="10"/>
        <color indexed="63"/>
        <rFont val="Arial Narrow"/>
        <family val="2"/>
      </rPr>
      <t>PORTILE DE FIER/IRON GATES" GORGES AREA (DANUBE) FISH FAUNA</t>
    </r>
  </si>
  <si>
    <t>Schoeffmann Johannes, Forellen (Salmo spp.) rund um das Balkangebirge, Trouts of the Balkan Mountains region, Oesterreichs Fischerei
Volume:71 Issue:2-3 Pages:49-58</t>
  </si>
  <si>
    <t>http://apps.webofknowledge.com/full_record.do?product=UA&amp;search_mode=CitingArticles&amp;qid=8&amp;SID=D2lrHfWMeWheTQjF4gz&amp;page=1&amp;doc=2</t>
  </si>
  <si>
    <t>Banaduc, Doru (ULBS); Banaduc, Angela (ULBS);</t>
  </si>
  <si>
    <t>Management elements proposal for Sutla Natura 2000 Site</t>
  </si>
  <si>
    <t>Marina Piria, Predrag Simionovic, Davor Zanella, Marko Caleta, Nikica Sprem, Momir Paunovic, Tea Tomljanovic, Ana Gavrilovic, Marija Pecina, Ivan Spelic, Daniel Matulic, Andrea Rezic, Ivica Anicic, Roman Safner, Tomislav Treer, Long-term analysis of fish assemblage structure in the middle section of the Sava
River – The impact of pollution, flood protection and dam construction, SCIENCE OF THE TOTAL ENVIRONMENT, Vol. 651, Part.1, pages 143-153.</t>
  </si>
  <si>
    <t>https://www.sciencedirect.com/science/article/pii/S0048969718335939</t>
  </si>
  <si>
    <t>Banaduc, Doru (ULBS); Cismas C.I. (ULBS), Curtean-Banaduc, Angela (ULBS);</t>
  </si>
  <si>
    <t>Zingel zingel (Linnaeus, 1766) On Site management decisions support system- study case</t>
  </si>
  <si>
    <t>Application of Newton's Zero Order Caustic for Analysis and Measurement: Part III–Light Scattering
AA Garcia, L Nuñez, AL Miranda, V Mujica – 2018</t>
  </si>
  <si>
    <t>https://scholar.google.ro/scholar?as_ylo=2018&amp;hl=en&amp;as_sdt=0,5&amp;sciodt=0,5&amp;cites=7555615283745971614&amp;scipsc=</t>
  </si>
  <si>
    <t xml:space="preserve">Weiss S, Apostolou A, Đug S, Marčić Z, Mušović M, Oikonomou A, Shumka S, Škrijelj R, Simonović P, Vesnić A, Zabric D. (2018), Balkan Rivers, Endangered Fish Species, Distributions and threats from hydropower development., Riverwatch &amp; EuroNatur, 162 pp. </t>
  </si>
  <si>
    <t>https://www.researchgate.net/publication/324602387_Endangered_Fish_Species_in_Balkan_Rivers_their_distributions_and_threats_from_hydropower_development</t>
  </si>
  <si>
    <t xml:space="preserve">Monitoring elements for Zingel streber (Siebold, 1863) in the context of Natura 2000 in Croatia </t>
  </si>
  <si>
    <t>Phylogeography and population genetics of the European mudminnow (Umbra krameri) with a time-calibrated phylogeny for the family Umbridae</t>
  </si>
  <si>
    <t>Anastasiu P. (Univ. Bucuresti),  Preda C (Univ. ovidius Constanta)., Bănăduc D. (ULBS),  Cogălniceanu D. (Univ. Ovidius Constanta),</t>
  </si>
  <si>
    <t>Alien Species of EU Concern in Romania</t>
  </si>
  <si>
    <r>
      <t xml:space="preserve">N Arslan, S Kökmen-Aras, D Mercan, An Indigenous Species, Dreissena polymorpha (Pallas, 1771)(Mollusca, Bivalvia), as an Invader in Lake Büyük Akgöl, </t>
    </r>
    <r>
      <rPr>
        <i/>
        <sz val="10"/>
        <color indexed="8"/>
        <rFont val="Arial Narrow"/>
        <family val="2"/>
      </rPr>
      <t>Transylvanian Review of Systematical and Ecological Resear</t>
    </r>
    <r>
      <rPr>
        <sz val="10"/>
        <color indexed="8"/>
        <rFont val="Arial Narrow"/>
        <family val="2"/>
      </rPr>
      <t>ch, Vol. 20.2, pages 39–50</t>
    </r>
  </si>
  <si>
    <t>http://stiinte.ulbsibiu.ro/trser/trser20/p39-50.pdf</t>
  </si>
  <si>
    <t xml:space="preserve">Popa G. O. (Univ. Bucuresti), Curtean-Bănăduc A. (ULBS), Bănăduc D. (ULBS), Florescu I. E. (Univ. Bucuresti), Burcea A. (ULBS), Dudu A. (Universitatea Bucuresti), Georgescu S. E. (Univ. Bucuresti), Costache M. (Univ. Bucuresti), </t>
  </si>
  <si>
    <t>FST12</t>
  </si>
  <si>
    <t xml:space="preserve">Molecular markers reveal reduced genetic diversity in Romanian populations of Salmo trutta L., 1758 (Salmonidae). </t>
  </si>
  <si>
    <t>Sergiu Emil Georgescu, Andreea Dud, Marilena Măiereanu. Lostriţa, Somonul Dunării - acvacultură şi conservare. Carte. 105 pagini.</t>
  </si>
  <si>
    <t>https://www.researchgate.net/publication/324771560_Lostrita_somonul_Dunarii-acvacultura_si_conservare</t>
  </si>
  <si>
    <t>Popa G. O. (Univ. Bucuresti), Curtean-Bănăduc A. (ULBS), Bănăduc D. (ULBS), Florescu I. E. (Univ. Bucuresti), Burcea A., (ULBS), Dudu A. (Univ. Bucuresti), Georgescu S.E. (Univ. Bucuresti), Costache M. (Univ. Bucuresti)</t>
  </si>
  <si>
    <t>CARTE</t>
  </si>
  <si>
    <t>Banaduc Doru</t>
  </si>
  <si>
    <t>WoS- Master Journal List</t>
  </si>
  <si>
    <t>http://stiinte.ulbsibiu.ro/trser/</t>
  </si>
  <si>
    <t>Acto Oecologica Carpatica</t>
  </si>
  <si>
    <t xml:space="preserve">EBSCO: Academic Search Complete, TOC Premier Database Coverage List, Ulrichs Web, </t>
  </si>
  <si>
    <t>http://reviste.ulbsibiu.ro/actaoc/contact.html</t>
  </si>
  <si>
    <t>Romanian Journal of Biology - Zoology</t>
  </si>
  <si>
    <t>http://www.ibiol.ro/zoology/board.htm</t>
  </si>
  <si>
    <t>International Journal of Pure and Applied Zoology</t>
  </si>
  <si>
    <t>http://www.alliedacademies.org/international-journal-of-pure-and-applied-zoology/</t>
  </si>
  <si>
    <t>Octombrie 2018</t>
  </si>
  <si>
    <t>Journal of Egirdir Fisheries Faculty</t>
  </si>
  <si>
    <t>http://www.rootindexing.com/journal/suleyman-demirel-university-journal-of-egirdir-fisheries-faculty--2/</t>
  </si>
  <si>
    <r>
      <t>The 42</t>
    </r>
    <r>
      <rPr>
        <b/>
        <vertAlign val="superscript"/>
        <sz val="10"/>
        <color indexed="8"/>
        <rFont val="Arial Narrow"/>
        <family val="2"/>
      </rPr>
      <t>nd</t>
    </r>
    <r>
      <rPr>
        <b/>
        <sz val="10"/>
        <color indexed="8"/>
        <rFont val="Arial Narrow"/>
        <family val="2"/>
      </rPr>
      <t> IAD Conference , Danube - a lifeline governed by multiple uses, pressures and a multitude of ecosystem services, SMOLENICE, SLOVAKIA</t>
    </r>
  </si>
  <si>
    <t>internationala</t>
  </si>
  <si>
    <t>http://conferences.ulbsibiu.ro/conf.iad/2018/index.php</t>
  </si>
  <si>
    <t>2 - 6.07.2018</t>
  </si>
  <si>
    <t>LIFE Nat.Sal.Mo - Recovery of S. macrostigma: Application of innovative techniques and participatory governance tools in rivers of Molise, LIFE17 NAT/IT/000547</t>
  </si>
  <si>
    <t xml:space="preserve">European Commission, LIFE Programme, </t>
  </si>
  <si>
    <t>partener</t>
  </si>
  <si>
    <t>TECHNICAL SOLUTIONS TO MITIGATE SHIFTING FISH FAUNA ZONES IMPACTED BY LONG TERM HABITAT DEGRADATION IN THE BISTRA MARUI RIVER - STUDY CASE</t>
  </si>
  <si>
    <t>Banaduc, Doru (ULBS); Voicu, Razvan (National Institute of Hydrology and Water Management, București-) ; Baumgartner, Lee Jason (Charles Stuart University, Australia) ; Maric, Sasa (Belgrade University, Serbia) ; Dobre, Alexandru (ULBS) ; Curtean-Banaduc, Angela (ULBS)</t>
  </si>
  <si>
    <t>UPPER CARAS RIVER (DANUBE WATERSHED) FISH POPULATIONS FRAGMENTATION - TECHNICAL REHABILITATION PROPOSAL</t>
  </si>
  <si>
    <t xml:space="preserve">A decision-support management system
designed for Eudontomyzon danfordi Regan, 1911
population of upper Târnava Mare river
</t>
  </si>
  <si>
    <t xml:space="preserve"> Bănăduc D (ULBS), Stroilă V. (ULBS), Curtean-Bănăduc A. (ULBS)</t>
  </si>
  <si>
    <t>Clementina Alexandra Mihailescu, Lucia Stoicescu</t>
  </si>
  <si>
    <t>FSTI2, FLIA 2</t>
  </si>
  <si>
    <t>Ed. ULBS</t>
  </si>
  <si>
    <t>978-606-12-1556-9</t>
  </si>
  <si>
    <t>Combined Elephant Herding Optimization Algorithm with K-means for Data Clustering</t>
  </si>
  <si>
    <r>
      <t xml:space="preserve">E Tuba (Faculty of Informatics and Computing, Singidunum University, Belgrade, Serbia) , D Dolicanin-Djekic (Faculty of Technical Sciences, University of Pristina-Kosovska Mitrovica Kosovska, Serbia), R Jovanovic (Qatar Environment and Energy Research Institute, Hamad bin Khalifa University, Doha, Qatar), </t>
    </r>
    <r>
      <rPr>
        <b/>
        <sz val="10"/>
        <rFont val="Arial Narrow"/>
        <family val="2"/>
      </rPr>
      <t>D Simian</t>
    </r>
    <r>
      <rPr>
        <sz val="10"/>
        <rFont val="Arial Narrow"/>
        <family val="2"/>
      </rPr>
      <t>, M Tuba (Department of Mathematical Sciences, State University of Novi Pazar, Serbia)</t>
    </r>
  </si>
  <si>
    <t>3rd International Conference on Information and Communication Technology for Intelligent Systems, Ahmedabad, India, ICTIS 2018/   Publicat in      Information and Communication Technology for Intelligent Systems (SIST), Smart Innovation, Systems and Technologies, vol. 107, Springer</t>
  </si>
  <si>
    <t>Print ISSN 978-981-13-1746-0, Online ISSN 978-981-13-1747-7</t>
  </si>
  <si>
    <t>pp 665-673</t>
  </si>
  <si>
    <t>https://doi.org/10.1007/978-981-13-1747-7_65</t>
  </si>
  <si>
    <t>https://link.springer.com/chapter/10.1007/978-981-13-1747-7_65</t>
  </si>
  <si>
    <t>Extreme Learning Machines for Data Classification Tuning by Improved Bat Algorithm</t>
  </si>
  <si>
    <r>
      <t xml:space="preserve">Adis Alihodzic (Faculty of Mathematics, University of Sarajevo), Eva Tuba  (Faculty of Informatics and Computing, Singidunum University, Belgrade, Serbia), </t>
    </r>
    <r>
      <rPr>
        <b/>
        <sz val="10"/>
        <rFont val="Arial Narrow"/>
        <family val="2"/>
      </rPr>
      <t>Dana Simian</t>
    </r>
    <r>
      <rPr>
        <sz val="10"/>
        <rFont val="Arial Narrow"/>
        <family val="2"/>
      </rPr>
      <t>, Viktor Tuba(Faculty of Informatics and Computing, Singidunum University, Belgrade, Serbia) and Milan Tuba  (Faculty of Informatics and Computing, Singidunum University, Belgrade, Serbia)</t>
    </r>
  </si>
  <si>
    <t xml:space="preserve">2018 International Joint Conference on Neural Networks (IJCNN) conferinta de rang A in CORE http://portal.core.edu.au/conf-ranks/ </t>
  </si>
  <si>
    <r>
      <t>ISSN:</t>
    </r>
    <r>
      <rPr>
        <sz val="10"/>
        <color indexed="63"/>
        <rFont val="Arial"/>
        <family val="2"/>
      </rPr>
      <t> 2161-4407</t>
    </r>
  </si>
  <si>
    <t>pp. 5650-5658</t>
  </si>
  <si>
    <t>https://doi.org/10.1109/IJCNN.2018.8489546</t>
  </si>
  <si>
    <t>http://www.guide2research.com/conference/ijcnn-2018-international-joint-conference-on-neural-networks</t>
  </si>
  <si>
    <t>Energy Efficient Sink Placement in Wireless Sensor Network by Brain Storm Optimization Algorithm</t>
  </si>
  <si>
    <t>Bulletin of the Malaysian Mathematical Sciences Society</t>
  </si>
  <si>
    <t>https://www.springer.com/mathematics/journal/40840</t>
  </si>
  <si>
    <t>24.04.2018</t>
  </si>
  <si>
    <t>Applications and Applied Mathematics: An International Journal</t>
  </si>
  <si>
    <t>http://www.pvamu.edu/aam/</t>
  </si>
  <si>
    <t>Improving of e-business activities by building web applications with integrated data mining services</t>
  </si>
  <si>
    <t>Mircea Adrian Mușan, Iuliana Maria Cândea (din mediul de afaceri - S.C. QRMES S.R.L.)</t>
  </si>
  <si>
    <t>MODELLING AND DEVELOPMENT OF INTELLIGENT SYSTEMS, Proceeding of the Fifth International Conference “Modelling and Development of Intelligent Systems”,  June 23 - 25, 2017, Sibiu, ROMANIA</t>
  </si>
  <si>
    <t>ISSN 2067-3965</t>
  </si>
  <si>
    <t>http://sites.conferences.ulbsibiu.ro/mdis/2017/files/proceedings_mdis2017.pdf</t>
  </si>
  <si>
    <t>Mușan Mircea A.</t>
  </si>
  <si>
    <t>International Conference on Applied Informatics - Imagination, Creativity, Design, Development - ICDD, Sibiu , Romania, 2018</t>
  </si>
  <si>
    <t>WSEAS TRANSACTIONS ON COMPUTERS, Print ISSN: 1109-2750
E-ISSN: 2224-2872, Volume 17, 2018</t>
  </si>
  <si>
    <t xml:space="preserve">http://wseas.org/wseas/cms.action?id=18799
www.wseas.org/main/files/WSEASReviewers.xls </t>
  </si>
  <si>
    <t>09.09.2018 - 18.09.2018</t>
  </si>
  <si>
    <t>Mușan Mircea</t>
  </si>
  <si>
    <t>International Conference on Applied Informatics - 
Imagination, Creativity, Design, Development - ICDD, Sibiu , Romania, 2018</t>
  </si>
  <si>
    <t>internațională</t>
  </si>
  <si>
    <t>17.05 -19.05.2017</t>
  </si>
  <si>
    <t>Cytogenetic changes induced by aqueous ferrofluids in agricultural plants (JOURNAL OF MAGNETISM AND MAGNETIC MATERIALS,  311(1), 2007)</t>
  </si>
  <si>
    <t>BOUAB Aida, BOUCHELIL Aziza, Etude de l’activité antimitotique de l’extrait des feuilles de Thym (Thymus vulgaris L.) sur le méristème radiculaire de l’oignon (Allium cepa L.), 2018</t>
  </si>
  <si>
    <t>http://e-biblio.univ-mosta.dz/bitstream/handle/123456789/6280/Etude%20de%20l%E2%80%99activit%C3%A9%20antimitotique%20de%20l%E2%80%99extrait%20des%20feuilles%20de%20Thym%20%28Thymus%20vulgaris%20L.%29%20sur%20le%20m%C3%A9rist%C3%A8me%20%28Allium%20cepa%20L.%29.pdf?sequence=1&amp;isAllowed=y</t>
  </si>
  <si>
    <t>Google Scholar- teză master - Univestate Algeria</t>
  </si>
  <si>
    <t xml:space="preserve"> Racuciu, Mihaela; Creanga, Dorina-Emilia, Horga Irina </t>
  </si>
  <si>
    <t>Plant growth under static magnetic field influence (ROMANIAN JOURNAL OF PHYSICS, 53 (1-2), 353-359, 2008)</t>
  </si>
  <si>
    <t>Siyami, R.; Mirshekari, B.; Farahvash, F.; et al., THE EFFECT OF PHYSICAL PRIMING OF SEED ON TRAITS AND YIELD OF CORN (ZEA MAYS L.) UNDER WATER DEFICIT CONDITIONS IN IRAN, APPLIED ECOLOGY AND ENVIRONMENTAL RESEARCH   Volume: 16, Issue: 1, Pages: 617-627, 2018</t>
  </si>
  <si>
    <t>http://www.aloki.hu/pdf/1601_617627.pdf</t>
  </si>
  <si>
    <r>
      <t>Mihaela Racuciu, Dorina Creanga and Carmen Amoraritei, </t>
    </r>
  </si>
  <si>
    <t>Biochemical changes induced by low frequency magnetic field exposure of vegetal organisms (Rom. Journ. Phys., 52( 5-7), 2007)</t>
  </si>
  <si>
    <t>Kornarzynski, Krzysztof; Dziwulska-Hunek, Agata; Kornarzynska-Gregorowicz, Agnieszka; et al., Effect of Electromagnetic Stimulation of Amaranth Seeds of Different Initial Moisture on the Germination Parameters and Photosynthetic Pigments Content, SCIENTIFIC REPORTS, Volume: 8 , Article Number: 14023, 2018</t>
  </si>
  <si>
    <t>https://www.nature.com/articles/s41598-018-32305-5</t>
  </si>
  <si>
    <t>https://scholarworks.waldenu.edu/cgi/viewcontent.cgi?article=6674&amp;context=dissertations</t>
  </si>
  <si>
    <t>Google Scholar - teza doctorat -Walden University,  Minneapolis, Statele Unite ale Americii</t>
  </si>
  <si>
    <t>Racuciu, M; Creanga, DE; Sulitanu, N; Badescu, V</t>
  </si>
  <si>
    <t>CYTOGENETICAL CHANGES INDUCED BY beta-CYCLODEXTRIN COATED NANOPARTICLES IN PLANT SEEDS (Rom. Journ. Phys., 54( 1-2), 2009)</t>
  </si>
  <si>
    <t>Savchuk, M. V.; Starodub, M. F.; Bisio, C.; et al., ESTIMATION OF THE EFFICIENCY OF APPLYING NANOCOMPOSITES AS ENVIRONMENTALLY SAFE NANOFERTILIZERS TO STIMULATE BIOMETRIC INDICES OF AGRICULTURAL CROPS, AGRICULTURAL SCIENCE AND PRACTICE ,Volume: 5, Issue: 2, 64-76, 2018</t>
  </si>
  <si>
    <t>https://agrisp.com/pdf/2018_02_07.pdf</t>
  </si>
  <si>
    <t xml:space="preserve">Racuciu, M; Creanga, DE; Badescu; Airinei, A </t>
  </si>
  <si>
    <t>Synthesis and physical characterization of magnetic nano-particles functionalized with beta-cyclodextrin
(JOURNAL OF OPTOELECTRONICS AND ADVANCED MATERIALS, 9(5), 1530-1533, 2007)</t>
  </si>
  <si>
    <t>Oroujeni, Maryam; Kaboudin, Babak; Xia, Wei; et al.; Conjugation of cyclodextrin to magnetic Fe3O4 nanoparticles via polydopamine coating for drug delivery, PROGRESS IN ORGANIC COATINGS, Volume: 114,154-161, 2018</t>
  </si>
  <si>
    <t>https://www.sciencedirect.com/science/article/pii/S0300944017304757</t>
  </si>
  <si>
    <t>Racuciu, Mihaela</t>
  </si>
  <si>
    <t>Effects of radiofrequency radiation on root tip cells of Zea mays ( ROMANIAN BIOTECHNOLOGICAL LETTERS, 14(3), 4366-4370, 2009)</t>
  </si>
  <si>
    <t>Aksoy, Azra; Gul, Burcu; Sen, Selen; et al.CYTOGENETIC EFFECTS OF ELECTROMAGNETIC FIELDS FROM TELEVISION ON ALLIUM CEPA L. ROOT TIP CELLS, FRESENIUS ENVIRONMENTAL BULLETIN,  27(1), 160-164,  2018</t>
  </si>
  <si>
    <t>https://www.researchgate.net/publication/326929211_Cytogenetic_effects_of_electromagnetic_fields_from_television_on_Allium_cepa_L_Root_tip_cells</t>
  </si>
  <si>
    <t>Zaidi, Sahar; Khatoon, Surayya; Imran, M.; et al., EFFECTS OF ELECTROMAGNETIC FIELDS (CREATED BY HIGH TENSION LINES) ON SOME INDIGENOUS PLANT SPECIES-V. BORAGINACEAE Juss., BRASSICACEAE Burnett AND CAESALPINIACEAE R. Br, PAKISTAN JOURNAL OF BOTANY, 50(6),  2237-2244, 2018</t>
  </si>
  <si>
    <t>https://www.pakbs.org/pjbot/papers/1531143160.pdf</t>
  </si>
  <si>
    <t>Ndukaku Chinedu Omelu, Long-Term Health Impacts of Cell Phone-Driven
Radiofrequency Radiation Exposure in Humans, Walden University, USA, 261pp, 2018</t>
  </si>
  <si>
    <t>Water striders (Heteroptera: Gerromorpha: Gerridae) of Romania with an updated of the distribution of Gerris gibbifer and G. maculatus in southeastern Europe</t>
  </si>
  <si>
    <t xml:space="preserve">GAVRIL MARIUS BERCHI 
Department of Taxonomy &amp; Ecology, Faculty of Biology &amp; Geology, Babeş-Bolyai University, RO-400015, 5–7 Clinicilor Street, Cluj-Napoca, Romania.
FABIO CIANFERONI 
Natural History Museum of the University of Florence, Zoological Section “La Specola”, I-50125, Via Romana 17, Florence, Italy. Institute of Agroenvironmental and Forest Biology, CNR—National Research Council of Italy, Via Salaria km 29.300, I-00015, Monterotondo (Rome), Italy
ZOLTÁN CSABAI 
Department of Hydrobiology, Faculty of Sciences, University of Pécs, Ifjúság útja 6, H-7624 Pécs, Hungary.
JAKOB DAMGAARD 
Zoological Museum, Natural History Museum of Denmark, Universitetsparken 15, 2100 Copenhagen Ø, Denmark.
HOREA OLOSUTEAN 
Department of Hydrobiology, Faculty of Sciences, University of Pécs, Ifjúság útja 6, H-7624 Pécs, Hungary.
DANIELA MINODORA ILIE 
Applied Ecology Research Center, Faculty of Sciences, Lucian Blaga University of Sibiu, RO-550012, 5-7 Ion Raţiu Street, Sibiu, Romania.
PÁL BODA 
MTA Centre for Ecological Research, Danube Research Institute, Department of Tisza Research, Bem tér 18/c, H-4026 Debrecen, Hungary.
PETR KMENT 
Department of Entomology, National Museum, Cirkusová 1740, CZ-19300 Prague 9 – Horní Počernice, Czech Republic.
</t>
  </si>
  <si>
    <t>ISSN 1175-5326 (Print Edition) &amp; ISSN 1175-5334 (Online Edition)</t>
  </si>
  <si>
    <t xml:space="preserve">DOI: http://dx.doi.org/10.11646/zootaxa.4433.3 </t>
  </si>
  <si>
    <t>WOS:000435433900006</t>
  </si>
  <si>
    <t>491-519</t>
  </si>
  <si>
    <t>New data on the distribution of aquatic bugs (Hemiptera) from eastern Morocco with notes on chorology, 
ABDELKHALEQ FOUZI TAYBI, YOUNESS MABROUKI, GUY CHAVANON, ALI BERRAHOU, ANDRÉS MILLÁN -Zootaxa 4459(1), 139-163</t>
  </si>
  <si>
    <t>Ilie Daniela Minodora , Olosutean Horea (ULBS)</t>
  </si>
  <si>
    <t>Aquatic and semi aquatic Heteroptera communities from southeast Transylvanian small rivers</t>
  </si>
  <si>
    <t>lie Daniela Minodora, Olosutean Horea  (ULBS)</t>
  </si>
  <si>
    <t>Convex sequences higher order</t>
  </si>
  <si>
    <t>F.Sofonea,I.Tincu,A.Acu</t>
  </si>
  <si>
    <t>Filomat</t>
  </si>
  <si>
    <t>http://journal.pmf.ni.ac.rs/filomat/index.php/filomat/article/view/7477</t>
  </si>
  <si>
    <t>4.08.2018</t>
  </si>
  <si>
    <t>Pitic Elena Alina</t>
  </si>
  <si>
    <t>Boitor CG, Stoica F, Nasser H</t>
  </si>
  <si>
    <t>Prediction of the mesiodistal size of unerupted canines and premolars for a group of romanian children: A comparative study. J Appl Oral Sci 2013;21:225-30</t>
  </si>
  <si>
    <t>Akash Bhatnagar, Seema Chaudhary, Ashish Amit Sinha, Naveen Manuja, Harsimran Kaur, TR Chaitra
Comparative evaluation and applicability of three different regression equation-based mixed dentition analysis in Northern Uttar Pradesh population
Journal of Indian Society of Pedodontics and Preventive Dentistry, 2018, vol. 36, issue 1, pp. 26-32</t>
  </si>
  <si>
    <t>http://www.jisppd.com/article.asp?issn=0970-4388;year=2018;volume=36;issue=1;spage=26;epage=32;aulast=Bhatnagar</t>
  </si>
  <si>
    <t>DOAJ, Index Copernicus, Indian Science Abstracts, IndMed, MedInd, MEDLINE/Index Medicus, Scimago Journal Ranking, SCOPUS</t>
  </si>
  <si>
    <t>Boitor CG, Stoica F, Mitariu MC, Burlibasa M, Stef L</t>
  </si>
  <si>
    <t>In vitro influence of 2% chlorhexidine on links established at the hybrid layer between collagen fibres and nano adhesives used in adhesive system. Afr J Biotechnol. 2013;12:1438–42.</t>
  </si>
  <si>
    <t>Dakshita Joy Sinha, Urja Ahuja Jandial, Natasha Jaiswal, Udai Pratap Singh, Shivika Goel, and Onkar Singh
Comparative evaluation of the effect of different disinfecting agents on bond strength of composite resin to dentin using two-step selfetch and etch and rinse bonding systems: An in-vitro study
Journal of Conservative Dentistry, 2018, 21(4): 424–427</t>
  </si>
  <si>
    <t>https://www.ncbi.nlm.nih.gov/pmc/articles/PMC6080184/</t>
  </si>
  <si>
    <t>Indian Science Abstracts, IndMed, PubMed Central, Scimago Journal Ranking, SCOPUS</t>
  </si>
  <si>
    <t>Prediction of mesiodistal size of unerupted canines and premolars for a group of Romanian children: a comparative study. J Appl Oral Sci 2013; 21(3): 2-9.</t>
  </si>
  <si>
    <t>Arifa, Silvia
Akurasi Tabel Moyers dengan Probabilitas 75% pada Mahasiswa USU Suku Batak, 
Univesitas Sumatera Uta</t>
  </si>
  <si>
    <t>http://repositori.usu.ac.id/handle/123456789/7658</t>
  </si>
  <si>
    <t>Journal of Computer</t>
  </si>
  <si>
    <t>Electronic Journals Library
The Directory of Research Journal Indexing
Science Research Association</t>
  </si>
  <si>
    <t>http://www.sciclinicalmedicine.org/journal/EditorialBoard?JournalID=52000</t>
  </si>
  <si>
    <t>Florin Stoica</t>
  </si>
  <si>
    <t>IEEE Access</t>
  </si>
  <si>
    <t>https://ieeeaccess.ieee.org/</t>
  </si>
  <si>
    <t>21.09.2018</t>
  </si>
  <si>
    <t>International Journal of Software Tools for Technology Transfer (STTT)</t>
  </si>
  <si>
    <t>https://sttt.cs.uni-dortmund.de/</t>
  </si>
  <si>
    <t>18.10.2018</t>
  </si>
  <si>
    <t>The Open Dentistry Journal</t>
  </si>
  <si>
    <t>https://benthamopen.com/todentj/</t>
  </si>
  <si>
    <t>19.06.2018</t>
  </si>
  <si>
    <t>https://link.springer.com/content/pdf/10.1007%2Fs40096-018-0250-8.pdf</t>
  </si>
  <si>
    <r>
      <rPr>
        <b/>
        <sz val="10"/>
        <color indexed="8"/>
        <rFont val="Arial Narrow"/>
        <family val="2"/>
      </rPr>
      <t>O conferinţă este considerata internaţională</t>
    </r>
    <r>
      <rPr>
        <sz val="10"/>
        <color indexed="8"/>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t>
    </r>
  </si>
  <si>
    <r>
      <rPr>
        <b/>
        <sz val="10"/>
        <color indexed="8"/>
        <rFont val="Arial Narrow"/>
        <family val="2"/>
      </rPr>
      <t>*Punctaje de referință:</t>
    </r>
    <r>
      <rPr>
        <sz val="10"/>
        <color indexed="8"/>
        <rFont val="Arial Narrow"/>
        <family val="2"/>
      </rPr>
      <t xml:space="preserve">
• Revistă indexată WoS = 50 puncte 
• Revistă indexată în cel puţin două BDI / conferinţă internaţională = 25 puncte 
Plafoane maxime anual: 200 puncte / declarant, indiferent de numărul de reviste, conferinţe sau articole recenzate declarate.
</t>
    </r>
  </si>
  <si>
    <t>Site-ul revistei / site-ul conferinței internaționale</t>
  </si>
  <si>
    <t>Data raportului de recenzare</t>
  </si>
  <si>
    <t>I16 - Organizator principal / Membru în comitetul organizatoric al unei conferinţe internaţionale / naţionale</t>
  </si>
  <si>
    <t>Site-ul conferinței</t>
  </si>
  <si>
    <t>Calitatea de membru în comitetul de organizare se dovedeşte prin lista comitetului organizatoric publicată pe site-ul conferinţei.</t>
  </si>
  <si>
    <t>Aphaenogaster subterranea (Latreille, 1798) (Hymenoptera: Formicidae) in Romania: new records, distribution and habitat preferences. Brukenthal Acta Musei VI.3: 459-464</t>
  </si>
  <si>
    <t>Akgün, U. (2018). Orman ve antropojenik step ekosistemlerinde çukur tuzaklarının karınca türlerini belirlemedeki etkinlikleri (Master's thesis, Trakya Üniversitesi Fen Bilimleri Enstitüsü).</t>
  </si>
  <si>
    <t>http://dspace.trakya.edu.tr/xmlui/bitstream/handle/1/2826/0149480.pdf?sequence=1</t>
  </si>
  <si>
    <t>Teza de doctorat</t>
  </si>
  <si>
    <t>Țincu Ioan</t>
  </si>
  <si>
    <t>Cismaș Ioana Cristina</t>
  </si>
  <si>
    <t>Fabian Ralf</t>
  </si>
  <si>
    <t>Maniu George Constantin</t>
  </si>
  <si>
    <t>Maniu Ionela</t>
  </si>
  <si>
    <t>Neamțu Mircea Iosif</t>
  </si>
  <si>
    <t>Pitic Alina</t>
  </si>
  <si>
    <t>Răulea cristina</t>
  </si>
  <si>
    <t>Simian Dana</t>
  </si>
  <si>
    <t>Stoica Florentina Laura</t>
  </si>
  <si>
    <t>Stoica Florin</t>
  </si>
  <si>
    <t>de Științe</t>
  </si>
  <si>
    <t>Achim Constantin</t>
  </si>
  <si>
    <t>FSTI2</t>
  </si>
  <si>
    <t>Bădescu Delia</t>
  </si>
  <si>
    <t xml:space="preserve">Bănăduc Angela </t>
  </si>
  <si>
    <t>Bănăduc Doru</t>
  </si>
  <si>
    <t>Bârsan Eugen</t>
  </si>
  <si>
    <t>Benedek Ana Maria</t>
  </si>
  <si>
    <t>Burchel Lucian</t>
  </si>
  <si>
    <t>Chicea Dan</t>
  </si>
  <si>
    <t>Cd Doc</t>
  </si>
  <si>
    <t>Costea Marioara</t>
  </si>
  <si>
    <t>Crăciunaș Mihai</t>
  </si>
  <si>
    <t>Danci Oana</t>
  </si>
  <si>
    <t>Gheoca Voichița</t>
  </si>
  <si>
    <t>Gheorghe Laurian</t>
  </si>
  <si>
    <t>Hășmășan Ioan</t>
  </si>
  <si>
    <t>Hulpuș Alexandru</t>
  </si>
  <si>
    <t>Ilie Daniela</t>
  </si>
  <si>
    <t>Olosutean Horea</t>
  </si>
  <si>
    <t>Pomohaci Marcel</t>
  </si>
  <si>
    <t>Răcuciu Mihaela</t>
  </si>
  <si>
    <t>Savu Olimpiu</t>
  </si>
  <si>
    <t>Sîrbu Ioan</t>
  </si>
  <si>
    <t>Sopa Sabin</t>
  </si>
  <si>
    <t>Stoian Iulian</t>
  </si>
  <si>
    <t>Stoicescu Lucia</t>
  </si>
  <si>
    <t>Tăușan Ioan</t>
  </si>
  <si>
    <t>Todor Raul</t>
  </si>
  <si>
    <t>Turcu Dionisie Vladimir</t>
  </si>
  <si>
    <t>Zaharie Nicoleta</t>
  </si>
  <si>
    <t>Influence of 1 GHz radiation at low specific absorption rate of energy deposition on plant mitotic division process</t>
  </si>
  <si>
    <t>Mihaela Răcuciu, Cora Iftode, Simona Miclăuş</t>
  </si>
  <si>
    <t xml:space="preserve">INTERNATIONAL JOURNAL OF ENVIRONMENTAL SCIENCE AND TECHNOLOGY  </t>
  </si>
  <si>
    <r>
      <t>1735-1472</t>
    </r>
    <r>
      <rPr>
        <sz val="10"/>
        <color indexed="63"/>
        <rFont val="Arial Narrow"/>
        <family val="2"/>
      </rPr>
      <t> </t>
    </r>
  </si>
  <si>
    <t>https://link.springer.com/article/10.1007/s13762-017-1490-0</t>
  </si>
  <si>
    <t>10.1007/s13762-017-1490-0</t>
  </si>
  <si>
    <t>WOS:000432236100009</t>
  </si>
  <si>
    <t>1233-1242</t>
  </si>
  <si>
    <t>Q3</t>
  </si>
  <si>
    <t>Impact of 50 Hz magnetic field on the content of polyphenolic compounds from blackberries</t>
  </si>
  <si>
    <t>Mihaela Răcuciu, Simona Oancea</t>
  </si>
  <si>
    <t>BULGARIAN CHEMICAL COMMUNICATIONS</t>
  </si>
  <si>
    <t>0324-1130</t>
  </si>
  <si>
    <t>http://www.bcc.bas.bg/</t>
  </si>
  <si>
    <t>393-397</t>
  </si>
  <si>
    <t>Radiofrequency Stimuli Applied to Suspensions Containing Biogenic Magnetite Nanocrystals: Absorbed Energy Conversion</t>
  </si>
  <si>
    <t>articol</t>
  </si>
  <si>
    <r>
      <t xml:space="preserve">Bucșa Corneliu, </t>
    </r>
    <r>
      <rPr>
        <b/>
        <sz val="10"/>
        <rFont val="Arial Narrow"/>
        <family val="2"/>
      </rPr>
      <t>Tăușan Ioan</t>
    </r>
  </si>
  <si>
    <t>ÇIFTÇI, Derya. Ultrastructure of Egg Chorion of Vulnerable Species Morimus funereus Mulsant, 1862 (Coleoptera: Cerambycidae). Hacettepe Journal of Biology and Chemistry, 2018, 46.3: 315-319.</t>
  </si>
  <si>
    <t>http://hjbc.hacettepe.edu.tr/index.php/hjbc/article/view/115</t>
  </si>
  <si>
    <t>http://www.hjbc.hacettepe.edu.tr/indexing-sources/index.html</t>
  </si>
  <si>
    <r>
      <t xml:space="preserve">Tatu Alexndru, </t>
    </r>
    <r>
      <rPr>
        <b/>
        <sz val="10"/>
        <rFont val="Arial Narrow"/>
        <family val="2"/>
      </rPr>
      <t>Tăușan Ioan</t>
    </r>
  </si>
  <si>
    <t>Corythuca ciliata (Say, 1832) (Hemiptera: Tingidae) – second record for the lace bug fauna of Romania. Brukenthal Acta Musei VI.3: 453-45</t>
  </si>
  <si>
    <t>AYSAL, Tolga; KIVAN, Müjgan. Tekirdağ İlinde Bulunan Tingidae (Hemiptera, Heteroptera) Türleri ve Yayılışları. 2018.</t>
  </si>
  <si>
    <t>http://acikerisim.nku.edu.tr:8080/xmlui/bitstream/handle/20.500.11776/3042/Tekirda%C4%9F%20ilinde%20Bulunan%20Tingidae%20%28Hemiptera%2C%20Heteroptera%29%20T%C3%BCrleri%20ve%20Yay%C4%B1l%C4%B1%C5%9Flar%C4%B1.pdf?sequence=1&amp;isAllowed=y</t>
  </si>
  <si>
    <t>http://jotaf-en.nku.edu.tr/IndexedandAbstracted/0/s/8412/11254 (EBSCO, Index Copernicus)</t>
  </si>
  <si>
    <t>Trigos Peral, G., (Museum i Instytut Zoologii (PAN), Warszawa, Poland) Markó, B., Babik, H. (Museum i Instytut Zoologii (PAN), Warszawa, Poland),Tăuşan, I., Maák, I University of Szeged, Szeged, Hungary., Pálfi,
Z Charles Stuart University, Albury, Australia., Ślipiński, P. ((Museum i Instytut Zoologii (PAN), Warszawa, Poland), Czekes, Z. &amp; Czechowski W. (Museum i Instytut Zoologii (PAN), Warszawa, Poland)</t>
  </si>
  <si>
    <t>Differential
impact of two dominant Formica ant species (Hymenoptera:
Formicidae) on subordinates in temperate Europe. – Journal of
Hymenoptera Research 50: 97-116.</t>
  </si>
  <si>
    <t>Slipinski, P., Markó, B., Wlodarczyk, T., &amp; Czechowski, W. (2018). The foraging strategy of Formica sanguinea (Hymenoptera: Formicidae), a facultative slave-maker. MYRMECOLOGICAL NEWS, 26, 55-64.</t>
  </si>
  <si>
    <t>https://myrmecologicalnews.org/cms/index.php?option=com_download&amp;view=download&amp;filename=volume26/mn26_55-64_printable.pdf&amp;format=raw</t>
  </si>
  <si>
    <t>Cuzepan G, Tausan Ioan</t>
  </si>
  <si>
    <r>
      <rPr>
        <b/>
        <sz val="10"/>
        <color indexed="8"/>
        <rFont val="Arial Narrow"/>
        <family val="2"/>
      </rPr>
      <t xml:space="preserve">O conferinţă este considerată internaţională </t>
    </r>
    <r>
      <rPr>
        <sz val="10"/>
        <color indexed="8"/>
        <rFont val="Arial Narrow"/>
        <family val="2"/>
      </rPr>
      <t>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 programul ştiinţific este publicat în format tipărit sau electronic într-o limbă străină de circulaţie internaţională; 
(d) lucrările conferinţei sunt desfăşurate exclusiv într-o limbă străină de circulaţie internaţională; 
(e) peste 25% sau 25 de participanţii cu lucrări înscrise în programul ştiinţific al conferinţei au afiliere instituţională în străinătate.
Conferinţă care nu îndeplineşte criteriile minimale pentru a fi încadrata astfel are statutul de</t>
    </r>
    <r>
      <rPr>
        <b/>
        <sz val="10"/>
        <color indexed="8"/>
        <rFont val="Arial Narrow"/>
        <family val="2"/>
      </rPr>
      <t xml:space="preserve"> conferinţă naţională. </t>
    </r>
    <r>
      <rPr>
        <sz val="10"/>
        <color indexed="8"/>
        <rFont val="Arial Narrow"/>
        <family val="2"/>
      </rPr>
      <t>Criterii pentru conferinţa naţională, cel puţin: pagina web; program ştiinţific; volum al conferintei.</t>
    </r>
  </si>
  <si>
    <r>
      <rPr>
        <b/>
        <sz val="10"/>
        <color indexed="8"/>
        <rFont val="Arial Narrow"/>
        <family val="2"/>
      </rPr>
      <t>*Punctaj de referință:</t>
    </r>
    <r>
      <rPr>
        <sz val="10"/>
        <color indexed="8"/>
        <rFont val="Arial Narrow"/>
        <family val="2"/>
      </rPr>
      <t xml:space="preserve">
• 100 puncte / conferinţă internaţională, în calitate de organizator principal
• 50 puncte / conferinţă internaţională, în calitate de membru în comitetul organizatoric
• 50 puncte / conferinţă naţională, în calitate de organizator principal
• 25 puncte / conferinţă naţională, în calitate de membru în organizatoric
Plafoane maxime anual:
• 100 puncte / declarant</t>
    </r>
  </si>
  <si>
    <t>Tipul conferinței 
(internațională / națională)</t>
  </si>
  <si>
    <t>Data conferinței</t>
  </si>
  <si>
    <t>Funcția în cadrul comitetului organizatoric (organizator principal sau membru)</t>
  </si>
  <si>
    <t xml:space="preserve">Se iau în calcul doar proiectele pentru care există la Serviciul CDI-PI o copie a contractului de colaborare, precum şi o copie a raportului anual de activitate. </t>
  </si>
  <si>
    <t>Evidenţa financiară a proiectelor se face pe baza listei sumelor încasate de la Serviciul Financiar Contabil ULBS.</t>
  </si>
  <si>
    <t>Al XXVIII Simpozion Național de Entomologie, Cluj-Napoca</t>
  </si>
  <si>
    <t>http://lepidoptera.ro/files/Program_SLR_2018.pdf</t>
  </si>
  <si>
    <t>21-22 aprilie 2018</t>
  </si>
  <si>
    <t>El-Sheikh, Amjad H.; Fasfous, Ismail I.; Al-Salamin, Rawan M.; et al., Immobilization of citric acid and magnetite on sawdust for competitive adsorption and extraction of metal ions from environmental waters, JOURNAL OF ENVIRONMENTAL CHEMICAL ENGINEERING   Volume: 6   Issue: 4   Pages: 5186-5195   Published: AUG 2018</t>
  </si>
  <si>
    <t>https://www.sciencedirect.com/science/article/pii/S2213343718304524</t>
  </si>
  <si>
    <t>http://jlta.iauctb.ac.ir/article_543020_789f9e78ff07d3222d659081f03067d7.pdf</t>
  </si>
  <si>
    <t xml:space="preserve"> Mathematical Reviews® (MathSciNet®)
 Zentralblatt MATH
 AMS, Digital Mathematics Registry
 Directory of Open Access Journals (DOAJ)
 Scientific Information Database (SID)
 Bielefeld Academic Search Engine (BASE )
 EBSCO (In Process)
 worldcat
 Google Scholar
 Copernicus
 Open Academic Journals Index (OAJI)
 Open Science Directory
 Electronic Journals Library(EZB)
 Directory of Open Access scholarly Resources (ROAD)
 MIAR (Information Matrix for the Analysis of Journals)
 Polish Scholary Bibiography
 Directory of Research Journals Indexing (DRJI)
 Citefactor
 Vanderbilt Library
 ASI(Advanced Sciences Index)
 Research Bible</t>
  </si>
  <si>
    <t xml:space="preserve">M Nazam, M Arshad, A Hussain, HG Hyun, FIXED POINTS OF CHATTERJEA TYPE MULTI-VALUED F-CONTRACTIONS ON CLOSED BALL, Nonlinear Functional Analysis and Applications
Vol. 23, No. 2 (2018), pp. 259-274, 
</t>
  </si>
  <si>
    <t>https://www.researchgate.net/profile/Aftab_Hussain13/publication/307153730_Fixed_Point_Theorems_for_Chatterjea_Type_F-Contraction_on_Closed_Ball/links/5b3c7d6a0f7e9b0df5ec930c/Fixed-Point-Theorems-for-Chatterjea-Type-F-Contraction-on-Closed-Ball.pdf</t>
  </si>
  <si>
    <t>ABDULRQEEB MOHSEN AHMED, ORDER-THEORETIC METRICAL
FIXED POINT THEOREMS WITH
APPLICATIONS, Doctoral Thesis, DEPARTMENT OF MATHEMATICS
ALIGARH MUSLIM UNIVERSITY
ALIGARH - 202002, INDIA
SEPTEMBER-2018</t>
  </si>
  <si>
    <t>Second Order Approximated Semi-Infinite Optimization Problems</t>
  </si>
  <si>
    <t>Augusta Ratiu(ULBS), Dorel I Duca(UBB Cluj-Napoca)</t>
  </si>
  <si>
    <t>1.-2</t>
  </si>
  <si>
    <t>1221-5023</t>
  </si>
  <si>
    <t>57-77</t>
  </si>
  <si>
    <t>Copernicus, EBSCO, Google Scholar</t>
  </si>
  <si>
    <t xml:space="preserve"> Ratiu Augusta (ULBS), Dorel I. Duca (UBB Cluj-Napoca)</t>
  </si>
  <si>
    <t>Semi-infinite optimization problems and their approximations</t>
  </si>
  <si>
    <t>Yadvendra SinghS. K. Mishra, Saddle Point Criteria for Semi-infinite Programming Problems via an   η -Approximation Method,  Operations Research and Optimization, Springer, pp.17-28, 2018</t>
  </si>
  <si>
    <t>https://www.scopus.com/authid/detail.uri?authorId=10240531300</t>
  </si>
  <si>
    <t>Ratiu Augusta (ULBS), Dinh The Luc (Franta)</t>
  </si>
  <si>
    <t>Fixed Point Theory, Variational Analysis, and Optimization (Chapter Vector Optimization: Basic Concepts and Solution Methods)</t>
  </si>
  <si>
    <t>A. Iusem, F. Lara, The q-Asymptotic Function in c-Convex Analysis, Optimization, Taylor &amp; Francis,</t>
  </si>
  <si>
    <t>https://www.scopus.com/authid/detail.uri?authorId=42661832100</t>
  </si>
  <si>
    <t>Ratiu Augusta</t>
  </si>
  <si>
    <t xml:space="preserve">Copernicus, EBSCO
</t>
  </si>
  <si>
    <t>http://depmath.ulbsibiu.ro/genmath/EditorialBoard.html</t>
  </si>
  <si>
    <t>11.05.2018</t>
  </si>
  <si>
    <t>Proiecte de mobilitate pentru cercetatori</t>
  </si>
  <si>
    <t>Bugetul de stat</t>
  </si>
  <si>
    <t>2.07.2018-7.07.2018</t>
  </si>
  <si>
    <t>2750 RON</t>
  </si>
  <si>
    <t>Weighting method for vector optimization problems</t>
  </si>
  <si>
    <t>First Romanian Itinerant Seminar on Mathematical Analysis and its Applications (RISMAA), Cluj-Napoca</t>
  </si>
  <si>
    <t>http://www.cs.ubbcluj.ro/1st-rismaa/</t>
  </si>
  <si>
    <t>20-21 aprilie 2018</t>
  </si>
  <si>
    <t>Some results related to the intermediate point from a mean value theorem</t>
  </si>
  <si>
    <t>A  XXXIV- a Conferinţă Naţională Didactica Matematicii, Cavnic</t>
  </si>
  <si>
    <t>http://www.math.ubbcluj.ro/~didactica/</t>
  </si>
  <si>
    <t>19 mai 2018</t>
  </si>
  <si>
    <t>Better convergence properties of certain positive linear operators</t>
  </si>
  <si>
    <t>International Conference on Numerical Analysis and Approximation Theory (NAAT), Cluj-Napoca</t>
  </si>
  <si>
    <t>6-9 septembrie 2018</t>
  </si>
  <si>
    <t>Szarowska Magdalena (Jagiellonian University, Krakow, Poland), Grzmil Pavel (Jagiellonian University, Krakow, Poland), Falniowski  Andrzej (Jagiellonian University, Krakow, Poland), Sirbu Ioan</t>
  </si>
  <si>
    <t>Grossuana codreanui (Grossu, 1946) and the phylogenetic relationships of the East Balkan genus Grossuana (Radoman, 1973) (Gastropoda: Rissooidea).</t>
  </si>
  <si>
    <t>Georgiev, D., Glöer, P., 2018. A new species of Grossuana Radoman, 1973 (Caenogastropoda: Truncatelloidea) from Corfu Island (Greece). Ecologica Montenegrina 19: 22-25.</t>
  </si>
  <si>
    <t>https://zoobank.org/urn:lsid:zoobank.org:pub:BFF1E2A0-F235-461C-8D56-5AE4A9358A34</t>
  </si>
  <si>
    <t>SCOPUS, https://www.scopus.com/sourceid/21100773804</t>
  </si>
  <si>
    <t>Robert A.D. Cameron (University of Sheffield, UK), Beata M. Pokryszko (Wroclaw University, Poland), Mihal Horsák (Masaryk University, Czech Republic), Ioan Sîrbu, Voichița Gheoca</t>
  </si>
  <si>
    <t>Forest snail faunas from Transylvania (Romania) and their relationship to the faunas of Central and Northern Europe.</t>
  </si>
  <si>
    <t>Sümegi, P., Gulyás, S.,  Molnár, D., Náfrádi, K.,  Törőcsik, T., Sumegi, B., Müller, T., Szilágyi, G., Varga, V. 2018. Ice Age Terrestrial and Freshwater Gastropod Refugia in the Carpathian Basin, Central Europe, Biological Resources of Water, Sajal Ray, IntechOpen, Cap. 5: 93 - 117. DOI: 10.5772/intechopen.71910.</t>
  </si>
  <si>
    <t>http://dx.doi.org/10.5772/intechopen.71910</t>
  </si>
  <si>
    <t>Carte (capitol)</t>
  </si>
  <si>
    <r>
      <t xml:space="preserve">Cameron, R (Department of Animal and Plant Sciences, University of Sheffield, Sheffield S10 4TN, UK), Pokrysko, B (Museum of Natural History, Wrocław University, Sienkiewicza 21, 50‐335, Wrocław, Poland), Horshak, M (Department of Botany and Zoology, Masaryk University, Kotlářská 2, CZ‐611 37 Brno, Czech Republic), Sirbu I. (ULBS), </t>
    </r>
    <r>
      <rPr>
        <b/>
        <sz val="10"/>
        <rFont val="Arial Narrow"/>
        <family val="2"/>
      </rPr>
      <t>Gheoca V. (ULBS)</t>
    </r>
  </si>
  <si>
    <t>Forest snail faunas from Transylvania (Romania) and their relationship to the faunas of Central and Northern Europe</t>
  </si>
  <si>
    <t>Alexandrowicz, Witold Pawel; Szymanek, Marcin; Rybska, Eliza. Application of malacological analysis in local and regional palaeoenvironmental reconstructions - a study from the Holocene of Lapsze Nizne (Podhale, southern Poland). ACTA GEOLOGICA POLONICA   Volume: 68   Issue: 1   Pages: 89-105   Published: 2018</t>
  </si>
  <si>
    <t>https://geojournals.pgi.gov.pl/agp/article/view/25897/17719</t>
  </si>
  <si>
    <t>Freshwater mollusc species from the River Someş/Szamos, related to their ecological conditions</t>
  </si>
  <si>
    <r>
      <t xml:space="preserve">Cîmpean, M., 2018. Studiul taxonomic și ecologic asupra comunităților de acarieni acvatici (Acari, Hydrachnidia) din bazinul de drenaj al râului Someșul Mic și rolul acestora organisme ca indicatori ai calității apei. Presa Universitară Clujeană, 189 pg. </t>
    </r>
    <r>
      <rPr>
        <sz val="10"/>
        <color indexed="8"/>
        <rFont val="Calibri"/>
        <family val="2"/>
      </rPr>
      <t>ISBN 978-606-37-0324-9</t>
    </r>
  </si>
  <si>
    <t>https://www.researchgate.net/publication/323018424_Studiul_taxonomic_si_ecologic_asupra_comunitatilor_de_acarieni_acvatici_Acari_Hydrachnidia_din_bazinul_de_drenaj_al_raului_Somesul_Mic_si_rolul_acestor_organisme_ca_indicatori_ai_calitatii_apei_Taxono</t>
  </si>
  <si>
    <t>Carte</t>
  </si>
  <si>
    <t xml:space="preserve">Thalassas: An International Journal of Marine Sciences
ISSN: 0212-5919 (Print) 2366-1674 (Online) </t>
  </si>
  <si>
    <t>https://link.springer.com/journal/41208</t>
  </si>
  <si>
    <t>aprilie 2018</t>
  </si>
  <si>
    <t>Small mammals in montane forests: not where, but when?</t>
  </si>
  <si>
    <t>Benedek Ana Maria, Sirbu Ioan</t>
  </si>
  <si>
    <t>6th International Conference of Rodent Biology and Management and 16th Rodens et Spatium</t>
  </si>
  <si>
    <t>https://rodents2018.org/</t>
  </si>
  <si>
    <t>September 03 -07, 2018</t>
  </si>
  <si>
    <t>Does Population Density Determine the Mating Strategy in Males of the Water Strider Aquarius paludum?</t>
  </si>
  <si>
    <t>Horea Olosutean</t>
  </si>
  <si>
    <t>Entomological News</t>
  </si>
  <si>
    <t xml:space="preserve"> 2162-3236</t>
  </si>
  <si>
    <t>http://www.bioone.org/doi/abs/10.3157/021.127.0407</t>
  </si>
  <si>
    <t>10.3157/021.127.0407</t>
  </si>
  <si>
    <t>349-360</t>
  </si>
  <si>
    <t>Q4</t>
  </si>
  <si>
    <t>0.226</t>
  </si>
  <si>
    <t>Water striders (Heteroptera: Gerromorpha: Gerridae) of Romania with an update on the distribution of Gerris gibbifer and G. maculatus in southeastern Europe</t>
  </si>
  <si>
    <t>Gavril Marius Berchi (UBB), Fabio Cianferoni, Zoltán Csabai, Jakob Damgaard, Horea Olosutean, Daniela Minodora Ilie (ULBS), Pál Boda, Petr Kment</t>
  </si>
  <si>
    <t>Zootaxa</t>
  </si>
  <si>
    <t>1175-5326 (Print Edition); 1175-5334 (Online Edition)</t>
  </si>
  <si>
    <t>https://www.mapress.com/j/zt/article/view/zootaxa.4433.3.6</t>
  </si>
  <si>
    <t>10.11646/zootaxa.4433.3.6</t>
  </si>
  <si>
    <t>491–519</t>
  </si>
  <si>
    <t>0.931</t>
  </si>
  <si>
    <t>Methods for Modeling Ecosystem Services: A Review</t>
  </si>
  <si>
    <t>Teresa Mexia, Joana Vieira, Adriana Príncipe, Andreia Anjosa, Patrícia Silva, Nuno Lopes, Catarina Freitas, Margarida Santos-Reis, Otília Correia, Cristina Branquinho, Pedro Pinhoa, Ecosystem services: Urban parks under a magnifying glass, Environmental Research
160, 2018, 469-478</t>
  </si>
  <si>
    <t>https://www.sciencedirect.com/science/article/pii/S0013935117316602</t>
  </si>
  <si>
    <t>Roshan Sharma, Udo Nehren, Syed Ajijur Rahman, Maximilian Meyer, Bhagawat Rimal, Gilang Aria Seta and Himlal Baral, Modeling Land Use and Land Cover Changes and Their Effects on Biodiversity in Central Kalimantan, Indonesia, Land 7(57)
DOI10.3390/land7020057</t>
  </si>
  <si>
    <t>http://www.mdpi.com/2073-445X/7/2/57</t>
  </si>
  <si>
    <t>Ilie DM (ULBS), Olosutean Horea</t>
  </si>
  <si>
    <t>Aquatic and semi aquatic Heteroptera
communities from southeast Transylvanian small rivers.</t>
  </si>
  <si>
    <t>Miriam Cecilia Vassou,  Gnanasekaran Surya, Mohideen Askar Nawas,
Samuel Tennyson, Rajasingh Raveen,
Subramanian Arivoli. Diversity of hemipterans in Sengunam pond, Perambalur, Tiruchirappalli, Tamil Nadu, India. International Journal of Entomology Research, Volume 2; Issue 5, 83-89, 2017</t>
  </si>
  <si>
    <t>http://www.entomologyjournals.com/archives/2017/vol2/issue5/2-5-23</t>
  </si>
  <si>
    <t>Altă bază de date</t>
  </si>
  <si>
    <t>lie DM (ULBS), Olosutean Horea</t>
  </si>
  <si>
    <t>Structure and seasonal dynamics of water
bugs communities (Heteroptera: Nepomorpha) in anthropic and
natural ponds from south
-eastern Transylvania: the role of
vegetation and water supply</t>
  </si>
  <si>
    <t xml:space="preserve">Gaspar E. (ULBS), Oprean L. (ULBS), Lengyel E. (ULBS), Iancu R. (ULBS), Olosutean H. </t>
  </si>
  <si>
    <t>Bio-technological characterization of the Saccharomyces bayanus
yeast strains in order to preserve the local specificity.</t>
  </si>
  <si>
    <t>Angel Viteri, M´onica Blanco, Rosa Carb´o, Marta Ginovart. Modelizaci´on del crecimiento de una poblaci´on microbiana en medio l´ıquido y
su implicaci´on en el estudio de la morfolog´ıa celular a trav´es del an´alisis
digital de im´agenes. Modelling in Science Education and Learning
Volume 10 (2), 2017 doi: 10.4995/msel.2017.6655.</t>
  </si>
  <si>
    <t xml:space="preserve">PN Agrawal, N Ispir, M Sidharth, Quantitative Estimates of Generalized Boolean Sum Operators of Blending Type, Volume 39, 2018 - Issue 3,  295-307
Numerical Functional Analysis and Optimization, </t>
  </si>
  <si>
    <t>https://www.tandfonline.com/doi/abs/10.1080/01630563.2017.1360347?journalCode=lnfa20</t>
  </si>
  <si>
    <t>P Rutesic, Z Stosic ,  Image Registration Based on Normalized Cross Correlation and Discrete Cosine Transform, International Journal of Signal Processing, 2018. Volume 3, 2018, pp. 16-20</t>
  </si>
  <si>
    <t>www.iaras.org/iaras/filedownloads/ijsp/2018/003-0004(2018).pdf</t>
  </si>
  <si>
    <t>Raka Jovanovic(Qatar Environment and Energy Research Institute, Hamad bin Khalifa University, Doha, Qatar), Milan Tuba(Faculty of Informatics and Computing, Singidunum University, Belgrade, Serbia), Dana Simian</t>
  </si>
  <si>
    <t>Ant colony optimization applied to minimum weight dominating set problem</t>
  </si>
  <si>
    <r>
      <t>Y Wang, S Cai</t>
    </r>
    <r>
      <rPr>
        <sz val="10"/>
        <color indexed="8"/>
        <rFont val="Arial Narrow"/>
        <family val="2"/>
      </rPr>
      <t xml:space="preserve">, J Chen, </t>
    </r>
    <r>
      <rPr>
        <sz val="10"/>
        <rFont val="Arial Narrow"/>
        <family val="2"/>
      </rPr>
      <t>M Yin, A Fast Local Search Algorithm for Minimum Weight Dominating Set Problem on Massive Graphs, ProceedingsoftheTwenty-Seventh International Joint Conference on Artiﬁcial Intelligence(IJCAI-18), pp/ 1514-1522</t>
    </r>
  </si>
  <si>
    <t>https://www.ijcai.org/proceedings/2018/0210.pdf, https://dl.acm.org/citation.cfm?id=3304630</t>
  </si>
  <si>
    <t>WoS, Scopus (Conferinta de nivel A* in Core), ACM</t>
  </si>
  <si>
    <t>D Chalupa, An order-based algorithm for minimum dominating set with application in graph mining, Information Sciences, Volume 426, February 2018, Pages 101-116 - Elsevier</t>
  </si>
  <si>
    <t>https://www.sciencedirect.com/science/article/pii/S0020025517310277</t>
  </si>
  <si>
    <t>WoS, Scopus  (jurnal din zona rosie, Comp. Science, Information Systems, poz 20 )</t>
  </si>
  <si>
    <t xml:space="preserve">R Li, S Hu, P Zhao, Y Zhou, M Yin, A novel local search algorithm for the minimum capacitated dominating set, Journal of the Operational Research Society 
Volume 69, 2018 - Issue 6, Pages 849-863 , Taylor-Francis Eds.
</t>
  </si>
  <si>
    <t>https://www.tandfonline.com/doi/abs/10.1057/s41274-017-0268-6</t>
  </si>
  <si>
    <t>INSPEC; ABI/INFORM; CSA High Technology Research Database with Aerospace; CSA Materials Research Database with METADEX; Scopus; Science Citation Index; Social Sciences Citation Index. (https://www.tandfonline.com/action/journalInformation?journalCode=tjor20)</t>
  </si>
  <si>
    <r>
      <t>Mayra Albuquerque</t>
    </r>
    <r>
      <rPr>
        <sz val="10"/>
        <color indexed="8"/>
        <rFont val="Arial Narrow"/>
        <family val="2"/>
      </rPr>
      <t xml:space="preserve">, </t>
    </r>
    <r>
      <rPr>
        <sz val="10"/>
        <rFont val="Arial Narrow"/>
        <family val="2"/>
      </rPr>
      <t>Thibaut Vidal</t>
    </r>
    <r>
      <rPr>
        <sz val="10"/>
        <color indexed="8"/>
        <rFont val="Arial Narrow"/>
        <family val="2"/>
      </rPr>
      <t xml:space="preserve">, An efficient matheuristic for the minimum-weight dominating set problem, Applied Soft Computing
Volume 72, November 2018, Pages 527-538
</t>
    </r>
  </si>
  <si>
    <t>https://www.sciencedirect.com/science/article/pii/S1568494618303922</t>
  </si>
  <si>
    <t>Wos, Scopus (jurnal in zona rosie, A
Poz 30 Computer Science Interdisciplinary
)</t>
  </si>
  <si>
    <t xml:space="preserve">R Li, H Liu, X Wu, J Wu, M Yin, An Efficient Local Search Algorithm for the Minimum-Dominating Set Problem, IEEE Access, vol.6, 2018, </t>
  </si>
  <si>
    <t>https://ieeexplore.ieee.org/abstract/document/8492522</t>
  </si>
  <si>
    <t>WoS, IEEEXplore (jurnal in zona galbena, Computer Science, Information Sysems, poz39, al 4-llea galben)</t>
  </si>
  <si>
    <t>G Lin, J Guan, A Binary Particle Swarm Optimization for the Minimum Weight Dominating Set Problem, J. J. Comput. Sci. Technol. (2018) 33: 305, Springer (Part of Springer Nature)</t>
  </si>
  <si>
    <t>https://doi.org/10.1007/s11390-017-1781-4    https://link.springer.com/article/10.1007/s11390-017-1781-4</t>
  </si>
  <si>
    <t>Scopus (jurnal Springer)</t>
  </si>
  <si>
    <t>Ugurlu O., Tanir D., A Hybrid Genetic Algorithm for Minimum Weight Dominating Set Problem, Zadeh L., Yager R., Shahbazova S., Reformat M., Kreinovich V. (eds) Recent Developments and the New Direction in Soft-Computing Foundations and Applications. Studies in Fuzziness and Soft Computing, vol 361. 2018, Springer, Cham, pp 137-148.</t>
  </si>
  <si>
    <t>https://link.springer.com/chapter/10.1007/978-3-319-75408-6_12</t>
  </si>
  <si>
    <t>Indexed by ISI, DBLP and Ulrichs, SCOPUS, Zentralblatt Math, GeoRef, Current Mathematical Publications, IngentaConnect, MetaPress and Springerlink https://link.springer.com/bookseries/2941</t>
  </si>
  <si>
    <t>Comparison of different topologies for island-based multi-colony ant algorithms for the minimum weight vertex cover problem</t>
  </si>
  <si>
    <t xml:space="preserve">Miclaus, S; Bechet, P; Mihai, G; Moisescu, C; Ardelean, I; Barbu-Tudoran, L; Radu, TM; Oancea, S; Racuciu, M </t>
  </si>
  <si>
    <t>2018 INTERNATIONAL CONFERENCE AND EXPOSITION ON ELECTRICAL AND POWER ENGINEERING (EPE)</t>
  </si>
  <si>
    <t>2471-6855</t>
  </si>
  <si>
    <t>143-148</t>
  </si>
  <si>
    <t>WOS:000458752200027</t>
  </si>
  <si>
    <t>http://www.epe.tuiasi.ro/2018; https://ieeexplore.ieee.org/document/8559675/authors#authors</t>
  </si>
  <si>
    <t>M.Racuciu, D.E.Creanga, A.Airinei</t>
  </si>
  <si>
    <t>Citric-acid-coated magnetite nanoparticles for biological applications (European Journal of Physics E, 21(2), 2006)</t>
  </si>
  <si>
    <t>Guo, Lingling; Chen, Hong; He, Nongyue; et al., Effects of surface modifications on the physicochemical properties of iron oxide nanoparticles and their performance as anticancer drug carriers, CHINESE CHEMICAL LETTERS   Volume: 29   Issue: 12   Pages: 1829-1833   Published: DEC 2018</t>
  </si>
  <si>
    <t>https://www.sciencedirect.com/science/article/pii/S100184171830425X</t>
  </si>
  <si>
    <t>WoS</t>
  </si>
  <si>
    <t>Van Du Nguyen; Viet Ha Le; Zheng, Shaohui; et al., Preparation of tumor targeting cell-based microrobots carrying NIR light sensitive therapeutics manipulated by electromagnetic actuating system and Chemotaxis, JOURNAL OF MICRO-BIO ROBOTICS   Volume: 14   Issue: 3-4   Pages: 69-77   Published: DEC 2018</t>
  </si>
  <si>
    <t>https://link.springer.com/article/10.1007/s12213-018-0110-5</t>
  </si>
  <si>
    <t>Klekotka, U.; Winska, E.; Satula, D.; et al., Mossbauer Studies of Surface Modified Magnetite Particles, ACTA PHYSICA POLONICA A   Volume: 134   Issue: 5   Pages: 1003-1006   Published: NOV 2018</t>
  </si>
  <si>
    <t>http://przyrbwn.icm.edu.pl/APP/PDF/134/app134z5p03.pdf</t>
  </si>
  <si>
    <t>Icten, Okan; Kose, Dursun Ali; Matissek, Stephan J.; et al., Gadolinium borate and iron oxide bioconjugates: Nanocomposites of next generation with multifunctional applications, MATERIALS SCIENCE &amp; ENGINEERING C-MATERIALS FOR BIOLOGICAL APPLICATIONS   Volume: 92   Pages: 317-328   Published: NOV 1 2018</t>
  </si>
  <si>
    <t>https://www.sciencedirect.com/science/article/pii/S0928493117336846</t>
  </si>
  <si>
    <t>Erturk, Ali Serol; Elmaci, Gokhan, PAMAM Dendrimer Functionalized Manganese Ferrite Magnetic Nanoparticles: Microwave-Assisted Synthesis and Characterization, 
JOURNAL OF INORGANIC AND ORGANOMETALLIC POLYMERS AND MATERIALS   Volume: 28   Issue: 5   Pages: 2100-2107   Published: SEP 2018</t>
  </si>
  <si>
    <t>https://link.springer.com/article/10.1007/s10904-018-0865-0</t>
  </si>
  <si>
    <t>MUHAMMAD NAZAM, MUHAMMAD ARSHAD, CHOONKIL PARK, AFTAB HUSSAIN, DONG YUN SHIN, ON SOLUTION OF SYSTEM OF INTEGRAL EQUATIONS VIA
FIXED POINT METHOD, J. COMPUTATIONAL ANALYSIS AND APPLICATIONS, VOL. 24, NO.8, 2018, 1474-1481</t>
  </si>
  <si>
    <t>https://www.researchgate.net/publication/309193485_On_solution_of_system_of_integral_equations_via_fixed_point_method/references</t>
  </si>
  <si>
    <t>SCOPUS, WoS</t>
  </si>
  <si>
    <t xml:space="preserve">N Taş, Suzuki-Berinde type fixed-point and fixed-circle results on -metric spaces, Journal of Linear and Topological Algebra (JLTA), Volume 07, Issue 03, Summer 2018, Page 233-244, </t>
  </si>
  <si>
    <t>A. M. Acu (ULBS)</t>
  </si>
  <si>
    <t>Uğur Kadak,  Weighted Statistical Relative Invariant Mean in Modular Function Spaces with Related approximation Results, Journal
Numerical Functional Analysis and Optimization 
Volume 39, 2018 - Issue 11</t>
  </si>
  <si>
    <t>https://www.tandfonline.com/doi/abs/10.1080/01630563.2018.1470096</t>
  </si>
  <si>
    <t>Trapti Neer (Indian Institute of technology, Roorke, India), Ana Maria Acu(ULBS) and P. N. Agrawal(Indian Institute of technology, Roorke, India)</t>
  </si>
  <si>
    <t>Bezier variant of genuine-Durrmeyer type operators based on Polya distribution</t>
  </si>
  <si>
    <t>BO-YONG LIAN AND QING-BO CAI, THE BEZIER VARIANT OF LUPAS KANTOROVICH ´
OPERATORS BASED ON POLYA DISTRIBUTION, Journal of Mathematical Inequalities, Volume 12, Number 4 (2018), 1107–1116</t>
  </si>
  <si>
    <t>http://files.ele-math.com/articles/jmi-12-85.pdf</t>
  </si>
  <si>
    <t>Bo-yong Lian, Qing-bo Cai, Approximation properties of some Lupas-Durrmeyer type operators, Proceedings of the 2018 Joint International Advanced Engineering and Technology Research Conference (JIAET 2018),146-150</t>
  </si>
  <si>
    <t>https://www.atlantis-press.com/proceedings/jiaet-18/25895570</t>
  </si>
  <si>
    <t>proceedings</t>
  </si>
  <si>
    <t>Bo-yong Lian, Approximation properties of a new generalized BernsteinKantorovich operators, MATEC Web of Conferences 214, 02003 (2018),   https://doi.org/10.1051/matecconf/201821402003</t>
  </si>
  <si>
    <t>https://www.matec-conferences.org/articles/matecconf/abs/2018/73/matecconf_icipce2018_02003/matecconf_icipce2018_02003.html</t>
  </si>
  <si>
    <t>M. Mursaleen and A. A. H. Al-Abied, Blending type approximation by Stancu-Kantorovich operators associated with the inverse Pólya-Eggenberger distribution, Tbilisi Math. J.
Volume 11, Issue 4 (2018), 79-91.</t>
  </si>
  <si>
    <t>https://projecteuclid.org/euclid.tbilisi/1546570887</t>
  </si>
  <si>
    <t>Vijay Gupta(Netaji Subhas Inst Technol, India), Ana Maria Acu(ULBS), Daniel Florin Sofonea(ULBS)</t>
  </si>
  <si>
    <t>Approximation of Baskakov type Polya–Durrmeyer operators</t>
  </si>
  <si>
    <t>ARUN KAJLA AND TUNCER ACAR, BLENDING TYPE APPROXIMATION BY GENERALIZED
BERNSTEIN-DURRMEYER TYPE OPERATORS, Miskolc Mathematical Notes, Vol. 19 (2018), No. 1, pp. 319–336</t>
  </si>
  <si>
    <t>http://real.mtak.hu/87325/1/2216.pdf</t>
  </si>
  <si>
    <t>Arun Kajla and Meenu Goyal, BLENDING TYPE APPROXIMATION BY
BERNSTEIN-DURRMEYER TYPE OPERATORS, MATEMATICKI VESNIK ˇ
MATEMATIQKI VESNIK
70, 1 (2018), 40–54</t>
  </si>
  <si>
    <t>http://elib.mi.sanu.ac.rs/files/journals/mv/271/mvn271p40-54.pdf</t>
  </si>
  <si>
    <t>Bythinella Moquin-Tandon, 1856 (Gastropoda: Rissooidea: Bythinellidae) in Romania: species richness in a glacial refugium. Journal of Natural History, 43, 2955–2973, 2009.</t>
  </si>
  <si>
    <t>Jabłońska, A., Mamos, T., Zawal, A., Grabowski, M. 2018. Morphological and molecular evidence for a new shrimp species, Atyaephyra vladoi sp. nov. (Decapoda, Atyidae) in the ancient Skadar Lake system, Balkan Peninsula – its evolutionary relationships and demographic history. Zoologischer Anzeiger, 275: 66-79</t>
  </si>
  <si>
    <t>https://www.sciencedirect.com/science/article/pii/S0044523118300512</t>
  </si>
  <si>
    <r>
      <t>Jabłońska</t>
    </r>
    <r>
      <rPr>
        <sz val="10"/>
        <color indexed="8"/>
        <rFont val="Arial Narrow"/>
        <family val="2"/>
      </rPr>
      <t xml:space="preserve">; A., </t>
    </r>
    <r>
      <rPr>
        <sz val="10"/>
        <rFont val="Arial Narrow"/>
        <family val="2"/>
      </rPr>
      <t>Vukić, J., Šanda; R., Zawal</t>
    </r>
    <r>
      <rPr>
        <sz val="10"/>
        <color indexed="8"/>
        <rFont val="Arial Narrow"/>
        <family val="2"/>
      </rPr>
      <t xml:space="preserve">, A., Grabowski, M. 2018. First report of </t>
    </r>
    <r>
      <rPr>
        <i/>
        <sz val="10"/>
        <color indexed="8"/>
        <rFont val="Arial Narrow"/>
        <family val="2"/>
      </rPr>
      <t>Atyaephyra thyamisensis</t>
    </r>
    <r>
      <rPr>
        <sz val="10"/>
        <color indexed="8"/>
        <rFont val="Arial Narrow"/>
        <family val="2"/>
      </rPr>
      <t xml:space="preserve"> Christodoulou, Antoniou, Magoulas &amp; Koukouras, 2012 (Decapoda, Caridea, Atyidae) from Albania and the Republic of Macedonia confirmed by DNA barcodes. </t>
    </r>
    <r>
      <rPr>
        <sz val="10"/>
        <rFont val="Arial Narrow"/>
        <family val="2"/>
      </rPr>
      <t>Crustaceana</t>
    </r>
    <r>
      <rPr>
        <sz val="10"/>
        <color indexed="8"/>
        <rFont val="Arial Narrow"/>
        <family val="2"/>
      </rPr>
      <t>, 91(5): 599-610</t>
    </r>
  </si>
  <si>
    <t xml:space="preserve">https://brill.com/abstract/journals/cr/91/5/article-p599_6.xml. 
</t>
  </si>
  <si>
    <t xml:space="preserve">Falniowski Andrzej (Jagiellonian University, Krakow, Poland), Szarowska Magdalena (Jagiellonian University, Krakow, Poland), Sirbu Ioan, Hillebrand Alexandra, Baciu Mihai </t>
  </si>
  <si>
    <t xml:space="preserve">Heleobia dobrogica (Grossu &amp; Negrea, 1989) (Gastropoda: Rissooidea: Cochliopidae) and the estimated time of its isolation in a continental analogue of hydrothermal vents. </t>
  </si>
  <si>
    <r>
      <t xml:space="preserve">Angyal, D., Balázs, G., Krízsik, V., Herczeg, G., Fehér, Z., 2018. Molecular and morphological divergence in a stygobiont gastropod lineage (Truncatelloidea, Moitessieriidae, </t>
    </r>
    <r>
      <rPr>
        <i/>
        <sz val="10"/>
        <color indexed="8"/>
        <rFont val="Arial Narrow"/>
        <family val="2"/>
      </rPr>
      <t>Paladilhiopsis</t>
    </r>
    <r>
      <rPr>
        <sz val="10"/>
        <color indexed="8"/>
        <rFont val="Arial Narrow"/>
        <family val="2"/>
      </rPr>
      <t xml:space="preserve">) within an isolated karstic area in the Mecsek Mountains (Hungary). Journal of Zoological Systematics and Evolutionary Research, 56 (4): 493-504. </t>
    </r>
  </si>
  <si>
    <t xml:space="preserve">https://doi.org/10.1111/jzs.12220. 
https://onlinelibrary.wiley.com/doi/pdf/10.1111/jzs.12220
</t>
  </si>
  <si>
    <r>
      <t xml:space="preserve">* </t>
    </r>
    <r>
      <rPr>
        <b/>
        <sz val="10"/>
        <rFont val="Arial Narrow"/>
        <family val="2"/>
      </rPr>
      <t xml:space="preserve">Punctaje de referință:                                                                                                                                                                                                                                                                                                          
</t>
    </r>
    <r>
      <rPr>
        <sz val="10"/>
        <rFont val="Arial Narrow"/>
        <family val="2"/>
      </rPr>
      <t xml:space="preserve">• Articol în zona roşie / Q1 = 1500 de puncte
• Articol in zona galbenă / Q2 = 1000 de puncte
• Articol in AHCI &gt; 5 ani: 1200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</si>
  <si>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Articole încadrate “document type” ca </t>
    </r>
    <r>
      <rPr>
        <b/>
        <sz val="10"/>
        <rFont val="Arial Narrow"/>
        <family val="2"/>
      </rPr>
      <t>“Article” sau „Review”</t>
    </r>
    <r>
      <rPr>
        <sz val="10"/>
        <rFont val="Arial Narrow"/>
        <family val="2"/>
      </rPr>
      <t xml:space="preserve"> în reviste cotate WoS TR - Web of Science Thomson Reuters (SCIE - Science Citation Index Expanded şi SSCI - Social Sciences Citation Index, din ”zona gri”/ Q3, Q4, în conformitate cu Lista UEFISCDI a revistelor încadrate pe subdomenii ştiinţifice, respectiv în reviste AHCI - Arts &amp; Humanities Citation Index cu o vechime mai mică de 5 ani în Web of Science Core Collection.</t>
    </r>
  </si>
  <si>
    <t>Tipul revistei zona gri /Q3, Q4; AHCI&lt;5ani)</t>
  </si>
  <si>
    <t>Tipul revistei (zona rosie/Q1; zona galbena/Q2; AHCI&gt;5ani)</t>
  </si>
  <si>
    <t>Andrei Sárkány-Kiss, Ioan Sîrbu, Karoly Bába (Szeged, Ungaria)</t>
  </si>
  <si>
    <t>Wireless sensor network coverage problem using modified fireworks algorithm, Proceedings of 12th International Wireless Communications &amp;Mobile Computing Conference, IWCMC 2016, Paphos, Cyprus, 5-7 Sept. 2016, pp. 696-706</t>
  </si>
  <si>
    <t>Bin Cao  ; Xinyuan Kang  ; Jianwei Zhao ; Po Yang  ; Zhihan Lv  ; Xin Liu Differential Evolution-Based 3-D Directional Wireless Sensor Network Deployment Optimization, IEEE Internet of Things Journal, Vol. 5, Issue 5, p. 3594 - 3605, 2018</t>
  </si>
  <si>
    <t>https://ieeexplore.ieee.org/document/8279426 DOI: 10.1109/JIOT.2018.2801623</t>
  </si>
  <si>
    <t>IEEEXplore, Scopus</t>
  </si>
  <si>
    <t>Wireless sensor network coverage problem using modified fireworks algorithm, Proceedings of 12th International Wireless Communications &amp;Mobile Computing Conference, IWCMC 2016, Paphos, Cyprus, 5-7 Sept. 2016, pp. 696-707</t>
  </si>
  <si>
    <t>Ira Tuba, Viktor Tuba , Node Localization Wireless Sensors Networks by water cycle algorithm, International Journal of Computers, vol. 3, 2018, pp. 91-96</t>
  </si>
  <si>
    <t>https://www.iaras.org/iaras/home/cijc/node-localization-in-wireless-sensor-networks-by-water-cycle-algorithm</t>
  </si>
  <si>
    <t>Handwritten Digit Recognition by Support Vector Machine Optimized by Bat Algorithm</t>
  </si>
  <si>
    <t>Y Karayaneva, D Hintea  Object Recognition in Python and MNIST Dataset Modification and Recognition with Five Machine Learning Classifiers, Journal of Image and Graphics, Vol. 6, No. 1, June 2018, pp.10-20</t>
  </si>
  <si>
    <t>doi: https://doi.org/10.18178/joig.6.1.10-20  http://www.joig.org/uploadfile/2018/0717/20180717055805469.pdf</t>
  </si>
  <si>
    <t>Google Scholar, EBSCO</t>
  </si>
  <si>
    <t>LI Su, YUAN Zhigao, WANG Cong, et al. Optimization of support vector machine parameters based on group intelligence algorithm, (in Chinese), Journal of Intelligent Systems, Vol. 13  Issue (1): 70-84  , 2018</t>
  </si>
  <si>
    <t>DOI: 10.11992/tis.201707011</t>
  </si>
  <si>
    <t>Adjusted bat algorithm for tuning of support vector machine parameters</t>
  </si>
  <si>
    <t>Ibrahim Aljarah, Ala’ M. Al-Zoubi Hossam Faris, Mohammad A. Hassonah, Seyedali Mirjalili, Heba Saadeh,  Simultaneous Feature Selection and Support Vector Machine Optimization Using the Grasshopper Optimization Algorithm, Aljarah, I., Al-Zoubi, A.M., Faris, H. et al. Cogn Comput (2018) 10: 478, Journal Springer.</t>
  </si>
  <si>
    <t>https://doi.org/10.1007/s12559-017-9542-9</t>
  </si>
  <si>
    <r>
      <t xml:space="preserve">Scopus (Springer Computer Science, Artificial Intelligence, zona C, poz 90) </t>
    </r>
    <r>
      <rPr>
        <sz val="10"/>
        <color indexed="10"/>
        <rFont val="Arial Narrow"/>
        <family val="2"/>
      </rPr>
      <t xml:space="preserve"> ISI?</t>
    </r>
  </si>
  <si>
    <t>Sayed G.I., Soliman M., Hassanien A.E.  Modified Optimal Foraging Algorithm for Parameters Optimization of Support Vector Machine, Hassanien A., Tolba M., Elhoseny M., Mostafa M. (eds) The International Conference on Advanced Machine Learning Technologies and Applications (AMLTA2018). AMLTA 2018. Advances in Intelligent Systems and Computing, vol 723. Springer, Cham, Part of the Advances in Intelligent Systems and Computing series, pp. 23-32</t>
  </si>
  <si>
    <t>https://doi.org/10.1007/978-3-319-74690-6_3   https://link.springer.com/chapter/10.1007/978-3-319-74690-6_3</t>
  </si>
  <si>
    <t>Scopus (Springer Cham)</t>
  </si>
  <si>
    <t>Ivana Strumberger, Marko Sarac, Dusan Markovic, Nebojsa Bacanin, Hybridized Monarch Butterfly Algorithm for Global Optimization Problems, International Journal of Computers, Volume 3, 2018,pp. 63-68</t>
  </si>
  <si>
    <t>https://www.iaras.org/iaras/home/cijc/hybridized-monarch-butterfly-algorithm-for-global-optimization-problems</t>
  </si>
  <si>
    <r>
      <t>Ivana Strumberger,</t>
    </r>
    <r>
      <rPr>
        <b/>
        <sz val="10"/>
        <rFont val="Arial"/>
        <family val="2"/>
      </rPr>
      <t xml:space="preserve"> </t>
    </r>
    <r>
      <rPr>
        <sz val="10"/>
        <rFont val="Times New Roman"/>
        <family val="1"/>
      </rPr>
      <t>Marko Sarac</t>
    </r>
    <r>
      <rPr>
        <b/>
        <sz val="10"/>
        <rFont val="Arial"/>
        <family val="2"/>
      </rPr>
      <t xml:space="preserve">, </t>
    </r>
    <r>
      <rPr>
        <sz val="10"/>
        <rFont val="Times New Roman"/>
        <family val="1"/>
      </rPr>
      <t>Dusan Markovic</t>
    </r>
    <r>
      <rPr>
        <b/>
        <sz val="10"/>
        <rFont val="Arial"/>
        <family val="2"/>
      </rPr>
      <t xml:space="preserve">, </t>
    </r>
    <r>
      <rPr>
        <sz val="10"/>
        <rFont val="Times New Roman"/>
        <family val="1"/>
      </rPr>
      <t>Nebojsa Bacanin, Moth Search Algorithm for Drone Placement Problem, International Journal of Computers, Volume 3, 2018 pp. 75-80</t>
    </r>
  </si>
  <si>
    <t>https://www.iaras.org/iaras/filedownloads/ijc/2018/006-0013(2018).pdf</t>
  </si>
  <si>
    <r>
      <t>Ivana Strumberger</t>
    </r>
    <r>
      <rPr>
        <b/>
        <sz val="10"/>
        <rFont val="Arial"/>
        <family val="2"/>
      </rPr>
      <t xml:space="preserve">, </t>
    </r>
    <r>
      <rPr>
        <sz val="10"/>
        <rFont val="Times New Roman"/>
        <family val="1"/>
      </rPr>
      <t>Nebojsa Bacanin, Modified Moth Search Algorithm for Global Optimization Problems, International Journal of Computers, Volume 3, 2018 pp. 44-48</t>
    </r>
  </si>
  <si>
    <t>https://www.iaras.org/iaras/filedownloads/ijc/2018/006-0007(2018).pdf</t>
  </si>
  <si>
    <t>Ira Tuba, Viktor Tuba, Node Localization Wireless Sensors Networks by water cycle algorithm, International Journal of Computers, vol. 3, 2018, pp. 91-96</t>
  </si>
  <si>
    <t>Eva Tuba (Faculty of Informatics and Computing, Singidunum University, Belgrade, Serbia), Milan Tuba  (Faculty of Informatics and Computing, Singidunum University, Belgrade, Serbia), Dana Simian, Raka Jovanovic(Qatar Environment and Energy Research Institute, Hamad bin Khalifa University, Doha, Qatar)</t>
  </si>
  <si>
    <t xml:space="preserve">JPEG Quantization Table Optimization by Guided Fireworks Algorithm </t>
  </si>
  <si>
    <t>http://ibwap.ro/wp-content/uploads/2018/07/IBWAP-2018-BOOK-of-ABSTRACTS.pdf</t>
  </si>
  <si>
    <t>10-13 iulie 2018</t>
  </si>
  <si>
    <t>EXPOSURE TO 50HZ SINUSOIDAL MAGNETIC FIELD MODIFIES THE DRINKING WATER QUALITY</t>
  </si>
  <si>
    <t>Mihaela RACUCIU, Cecilia GEORGESCU</t>
  </si>
  <si>
    <t>THE INFLUENCE OF 600MHz RADIATION AT VARIOUS SPECIFIC ABSORPTIONS ON MITOTIC DIVISION PROCESS OF ZEA MAYS SEEDS</t>
  </si>
  <si>
    <t>Mihaela RACUCIU, Cora IFTODE, Simona MICLĂUŞ</t>
  </si>
  <si>
    <t>Dimensional analysis of aqueous magnetic fluids (APPLIED PHYSICS A-MATERIALS SCIENCE &amp; PROCESSING, 89(2), 565-569, 2007)</t>
  </si>
  <si>
    <t>Anu, K.; Hemalatha, J., Ultrasonic and magnetic investigations of the molecular interactions in zinc doped magnetite Nanofluids, JOURNAL OF MOLECULAR LIQUIDS,  256,  213-223, 2018</t>
  </si>
  <si>
    <t>https://www.sciencedirect.com/science/article/pii/S0167732217339223</t>
  </si>
  <si>
    <t xml:space="preserve">Racuciu, M; Creanga, DE; Airinei, A; Chicea, D; Badescu, V </t>
  </si>
  <si>
    <t>Synthesis and properties of magnetic nanoparticles coated with biocompatible compounds (MATERIALS SCIENCE-POLAND, 28(3), 609-616, 2010)</t>
  </si>
  <si>
    <t>Antal, Iryna; Koneracka, Martina; Kubovcikova, Martina; et al., D,L-lysine functionalized Fe3O4 nanoparticles for detection of cancer cells, COLLOIDS AND SURFACES B-BIOINTERFACES, 163, 236-245, 2018</t>
  </si>
  <si>
    <t>https://www.ncbi.nlm.nih.gov/pubmed/29306846</t>
  </si>
  <si>
    <t>Lee, H.; Roh, Y. H.; Kim, H. U.; et al., Low temperature flow lithography, BIOMICROFLUIDICS, 12( 5), Article Number: 054105, 2018</t>
  </si>
  <si>
    <t>https://aip.scitation.org/doi/10.1063/1.5047016</t>
  </si>
  <si>
    <t>Racuciu, M.; Iftode, C.; Miclaus, S.</t>
  </si>
  <si>
    <t>INHIBITORY EFFECTS OF LOW THERMAL RADIOFREQUENCY RADIATION ON PHYSIOLOGICAL PARAMETERS OF ZEA MAYS SEEDLINGS GROWTH (ROMANIAN JOURNAL OF PHYSICS, 60(3-4), 603-612, 2015)</t>
  </si>
  <si>
    <t>Khan, Muhammad Daud; Ali, Shafaqat; Azizullah, Azizullah; et al., Use of various biomarkers to explore the effects of GSM and GSM-like radiations on flowering plants, ENVIRONMENTAL SCIENCE AND POLLUTION RESEARCH, 25( 25), 24611-24628, 2018</t>
  </si>
  <si>
    <t>https://link.springer.com/article/10.1007/s11356-018-2734-3</t>
  </si>
  <si>
    <t>LINGVAY D., BORȘ A.G., BORȘ A.M., Electromagnetic pollution and its effects on living matter, Electrotehnica,
Electronica, Automatica (EEA),  vol. 66, no. 2, pp.05-11, 2018</t>
  </si>
  <si>
    <t>https://www.researchgate.net/profile/Adriana_Bors4/publication/328305727_Electromagnetic_pollution_and_its_effects_on_living_matter/links/5bc58d7a92851cae21a80348/Electromagnetic-pollution-and-its-effects-on-living-matter.pdf</t>
  </si>
  <si>
    <r>
      <t>Vochita, G.; </t>
    </r>
    <r>
      <rPr>
        <sz val="10"/>
        <color indexed="8"/>
        <rFont val="Arial Narrow"/>
        <family val="2"/>
      </rPr>
      <t>Oprisan, M.; Racuciu, M.; Creanga, D.</t>
    </r>
  </si>
  <si>
    <t>Genotoxicity of Nanoparticulate Zinc Ferrite - Possible Application in Plant Biotechnology ( 3RD INTERNATIONAL CONFERENCE ON NANOTECHNOLOGIES AND BIOMEDICAL ENGINEERING   Book Series: IFMBE Proceedings, 55, 297-300, 2016)</t>
  </si>
  <si>
    <t>He, Aolin; Lu, Rongzhu; Lu, Yimin; et al., Adsorption Kinetics of Bovine Serum Albumin onto Ni0.5Zn0.5Fe2O4/SiO2 Nanocomposites Prepared via the Solution Combustion Process, JOURNAL OF NANOSCIENCE AND NANOTECHNOLOGY, 18(4), 2875-2880, 2018</t>
  </si>
  <si>
    <t>https://www.ncbi.nlm.nih.gov/pubmed/29442968</t>
  </si>
  <si>
    <t xml:space="preserve"> Influence of extremely low frequency magnetic field on assimilatory pigments and nucleic acids in Zea mays and Curcubita pepo seedlings. (Rom Biotech Lett 17: 7662–7672, 2012)</t>
  </si>
  <si>
    <t>Kuzugudenli, E., Effect of microwave radiation on growth and germination of stone pine (Pinus pinea L.) seedlings, Applied Ecology and Environmental Research, 16(3), 2837-2844, 2018</t>
  </si>
  <si>
    <t>http://www.aloki.hu/pdf/1603_28372844.pdf</t>
  </si>
  <si>
    <t>Racuciu, Mihaela; Creanga, Dorina; Olteanu, Zenovia</t>
  </si>
  <si>
    <t>WATER BASED MAGNETIC FLUID IMPACT ON YOUNG PLANTS GROWING(ROMANIAN REPORTS IN PHYSICS, 61(2), 259-268, 2009)</t>
  </si>
  <si>
    <t>Thiruvengadam, Muthu; Rajakumar, Govindasamy; Chung, Ill-Min, Nanotechnology: current uses and future applications in the food industry, 3 BIOTECH, 8, Article Number: 74 , 2018</t>
  </si>
  <si>
    <t>https://link.springer.com/article/10.1007/s13205-018-1104-7</t>
  </si>
  <si>
    <t>Racuciu M, Creanga DE, Galugaru Gh</t>
  </si>
  <si>
    <t>The influence of extremely low frequency magnetic field on tree seedlings (Rom. J. Phys. 35, 2008)</t>
  </si>
  <si>
    <t>Alattar, Etimad M., Elwasife, Khitam Y., Radwan, Eqbal S.,&amp; Alagha, Ansam M, EFFECT OF MICROWAVE TREATED WATER ON THE GROWTH OF CORN (ZEA MAYS) AND PEPPER (CAPSICUM ANNUUM) SEEDLINGS, ROMANIAN J. BIOPHYS, Vol. 28, Issue. 3, 2018</t>
  </si>
  <si>
    <t>https://www.rjb.ro/wp-content/uploads/03-Alattar-1.pdf</t>
  </si>
  <si>
    <t>D.E. Creangă, M. Culea, C. Nădejde, S. Oancea, L. Curecheriu, M. Racuciu</t>
  </si>
  <si>
    <t>Magnetic nanoparticle effects on the red blood cells (Journal of Physics: Conference Series, 170 , Article 012019, 2009)</t>
  </si>
  <si>
    <t>Proiecte de mobilitate pentru cercetători; cod proiect: PN-III-P1-1.1-MC-2018-1041</t>
  </si>
  <si>
    <t>Unitatea Executivă pentru Finanţarea Învăţământului Superior, a Cercetării, Dezvoltării şi Inovării</t>
  </si>
  <si>
    <t>7 zile</t>
  </si>
  <si>
    <t>Approximation By Certain Positive Linear Operators</t>
  </si>
  <si>
    <t>International
Conference on
Mathematics: An
Istanbul Meeting
for World
Mathematicians-ICOMATH 2018</t>
  </si>
  <si>
    <t>http://icomath.com/index.php;    program conferinta ICOMAT 2018:  http://raims.org/files/Program.pdf</t>
  </si>
  <si>
    <t>3-6 Iulie 2018, Istanbul, Turcia</t>
  </si>
  <si>
    <t>Differences of positive linear operators</t>
  </si>
  <si>
    <t>FOURTH INTERNATIONAL CONFERENCE ON NUMERICAL ANALYSIS AND APPROXIMATION THEORY</t>
  </si>
  <si>
    <t>http://math.ubbcluj.ro/naat2018/</t>
  </si>
  <si>
    <t>6-9 septembrie, Cluj-Napoca, Romania</t>
  </si>
  <si>
    <t>Lower Danube inland bodies of water fragmentation for fish
in a potential future climate variation sequence of events</t>
  </si>
  <si>
    <t>Angela CURTEAN-BĂNĂDUC (ULBS), Michael JOY, Horea OLOSUTEAN,
Sergey AFANASYEV, Doru BĂNĂDUC (ULBS)</t>
  </si>
  <si>
    <t>International
Zoological Congress of
“Grigore Antipa” Museum
București, ROMANIA</t>
  </si>
  <si>
    <t>http://www.czga.ro/pozepagini/CZGA2018_Book_of_Abstracts_online_edition_.pdf</t>
  </si>
  <si>
    <t>21 - 24 Noiembrie 2018</t>
  </si>
  <si>
    <t>A.Aleman(Lund Univ.), A.Montes Rodriguez(Univ. Sevilla). A.Sarafoleanu(Solomon)</t>
  </si>
  <si>
    <t>The eigenfunctions of the Hilbert matrix.</t>
  </si>
  <si>
    <t>José Ángel Peláez, Daniel Seco, Schatten classes of generalized Hilbert operators, Collectanea Mathematica, 2018 - Springer</t>
  </si>
  <si>
    <t>https://link.springer.com/article/10.1007/s13348-017-0195-5</t>
  </si>
  <si>
    <t>Daniel Girela, Noel Merchan, A generalized Hilbert operator acting on conformally invariant spaces, Banach Journal of Mathematical Analysis, Vol 12, nr 2, 2018</t>
  </si>
  <si>
    <t>https://projecteuclid.org/euclid.bjma/1504857614#references</t>
  </si>
  <si>
    <t>Noel Merchan, Spaces of analytic functions and operators between them. Teza doctorat Spania</t>
  </si>
  <si>
    <t>https://riuma.uma.es/xmlui/bitstream/handle/10630/17297/TD_MERCHAN_ALVAREZ_Noel.pdf?sequence=1&amp;isAllowed=y</t>
  </si>
  <si>
    <t>riuma.uma.es</t>
  </si>
  <si>
    <t>V. Bozin, B.Karapetrović, Norm of the Hilbert matrix on Bergman spaces, Journal of Functional Analysis
Volume 274, Issue 2, 15 January 2018</t>
  </si>
  <si>
    <t>https://www.sciencedirect.com/science/article/pii/S0022123617303191</t>
  </si>
  <si>
    <t>D BĂNĂDUC (ULBS), R RĂCHITĂ (ULBS), A CURTEAN-BĂNĂDUC (ULBS), L GHEORGHE (ULBS)</t>
  </si>
  <si>
    <t>THE SPECIES HUCHO HUCHO (LINNAEUS, 1758),(SALMONIFORMES, SALMONIDAE) IN RUSCOVA RIVER (NORTHERN ROMANIAN CARPATHIANS).</t>
  </si>
  <si>
    <r>
      <t xml:space="preserve">
Popa, Gina-Oana;
Nechifor, Ramona;
Burcea, Alexandru;
Samu, Maria;
Dudu, Andreea;
Costache, Marieta;
Maereanu, Marilena;
Georgescu, Sergiu Emil, SaMSTNb23 and SaMSTNb33: Emerging Markers for Growth Traits in Huchen (Hucho hucho, Linnaeus, 1758),  </t>
    </r>
    <r>
      <rPr>
        <i/>
        <sz val="10"/>
        <color indexed="8"/>
        <rFont val="Arial Narrow"/>
        <family val="2"/>
      </rPr>
      <t>Animal Science &amp; Biotechnologies / Lucrari Stiintifice: Zootehnie si Biotehnologii</t>
    </r>
    <r>
      <rPr>
        <sz val="10"/>
        <color indexed="8"/>
        <rFont val="Arial Narrow"/>
        <family val="2"/>
      </rPr>
      <t>, ol. 51 Issue 2, pages 61-65.</t>
    </r>
  </si>
  <si>
    <t>http://eds.b.ebscohost.com/eds/pdfviewer/pdfviewer?vid=6&amp;sid=fff732ea-5fa4-42e2-8252-7ea7cb1d7069%40sessionmgr104</t>
  </si>
  <si>
    <t>B Burghelea (ULBS), D Bănăduc (ULBS), A Curtean-Bănăduc (ULBS)</t>
  </si>
  <si>
    <t>The Timiş River Basin (Banat, Romania) Natural and Anthropogenic Elements. A Study Case-Management Chalenges</t>
  </si>
  <si>
    <t>Curtean-Bănăduc, A (ULBS) Bănăduc, D (ULBS)</t>
  </si>
  <si>
    <t>Thymallus thymallus (Linnaeus, 1758), ecological status in Maramureş Mountains Nature Park (Romania).</t>
  </si>
  <si>
    <t>Komarova A.S., DISTRIBUTION OF THE EUROPEAN GRAYLING IN THE VOLOGA REGION, RUSSIA - IN RUSSIAN, руды Карельского научного центра РАН No 8. 2018. С. 95–111</t>
  </si>
  <si>
    <t>https://www.researchgate.net/publication/327274647_DISTRIBUTION_OF_THE_EUROPEAN_GRAYLING_IN_THE_VOLOGDA_REGION_RUSSIA</t>
  </si>
  <si>
    <t xml:space="preserve">
USING AFM TOPOGRAPHY MEASUREMENTS IN NANOPARTICLE SIZING
By: Chicea, D.
ROMANIAN REPORTS IN PHYSICS   Volume: 66   Issue: 3   Pages: 778-787   Published: 2014
</t>
  </si>
  <si>
    <t xml:space="preserve">
Synthesis of L-Cysteine Capped Silver Nanoparticles in Acidic Media at Room Temperature and Detailed Characterization
By: Panhwar, Sallahuddin; Hassan, Syeda Sara; Mahar, Rasool Bux; et al.
JOURNAL OF INORGANIC AND ORGANOMETALLIC POLYMERS AND MATERIALS   Volume: 28   Issue: 3   Pages: 863-870   Published: MAY 2018 </t>
  </si>
  <si>
    <t>http://apps.webofknowledge.com/full_record.do?product=WOS&amp;search_mode=CitingArticles&amp;qid=67&amp;SID=F2sk4SM3H9mGozDJNFt&amp;page=1&amp;doc=2</t>
  </si>
  <si>
    <t xml:space="preserve">
Using neural networks for dynamic light scattering time series processing
By: Chicea, Dan
MEASUREMENT SCIENCE AND TECHNOLOGY   Volume: 28   Issue: 5     Article Number: 055206   Published: MAY 2017 </t>
  </si>
  <si>
    <t xml:space="preserve">
Multiple-Penalty-Weighted Regularization Inversion for Dynamic Light Scattering
By: Chen, Wengang; Xiu, Wenzheng; Shen, Jin; et al.
APPLIED SCIENCES-BASEL   Volume: 8   Issue: 9     Article Number: 1674   Published: SEP 2018 </t>
  </si>
  <si>
    <t>http://apps.webofknowledge.com/full_record.do?product=WOS&amp;search_mode=CitingArticles&amp;qid=71&amp;SID=F2sk4SM3H9mGozDJNFt&amp;page=1&amp;doc=2</t>
  </si>
  <si>
    <t xml:space="preserve"> Scale Analysis of Wavelet Regularization Inversion and Its Improved Algorithm for Dynamic Light Scattering
By: Wang, Yajing; Shen, Jin; Yuan, Xi; et al.
APPLIED SCIENCES-BASEL   Volume: 8   Issue: 9     Article Number: 1473   Published: SEP 2018 </t>
  </si>
  <si>
    <t>http://apps.webofknowledge.com/full_record.do?product=WOS&amp;search_mode=CitingArticles&amp;qid=74&amp;SID=F2sk4SM3H9mGozDJNFt&amp;page=1&amp;doc=3</t>
  </si>
  <si>
    <t>An alternative algorithm to calculate the biospeckle size in coherent light scattering experiments
D Chicea
Romanian Journal in Physics 54 (1-2), 147-155</t>
  </si>
  <si>
    <t xml:space="preserve"> FSTI3</t>
  </si>
  <si>
    <r>
      <rPr>
        <i/>
        <sz val="10"/>
        <color indexed="8"/>
        <rFont val="Arial"/>
        <family val="2"/>
      </rPr>
      <t>International Conference on Applied Informatics:Imagination, Creativity, Design, Development</t>
    </r>
    <r>
      <rPr>
        <sz val="10"/>
        <color indexed="8"/>
        <rFont val="Arial"/>
        <family val="2"/>
      </rPr>
      <t>” – ICDD</t>
    </r>
  </si>
  <si>
    <t>A patra Conferinţă Naţională de Informatică
Programare, Comunicare, Imaginaţie, Design (PCID)</t>
  </si>
  <si>
    <t>http://infopapers.ro/pcid/2018/comitet-stiintific/</t>
  </si>
  <si>
    <t>International Conference on Applied Informatics 
Imagination, Creativity, Design, Development - ICDD</t>
  </si>
  <si>
    <t>intrenationala</t>
  </si>
  <si>
    <t>membru în comitetul organizatoric</t>
  </si>
  <si>
    <t>25-27 Mai 2017</t>
  </si>
  <si>
    <t>http://infopapers.ro/pcid/2018/comitet-de-organizare/</t>
  </si>
  <si>
    <t xml:space="preserve">
On light scattering anisotropy of biological fluids (urine) characterization
By: Chicea, D.; Chicea, L. M.
Conference: 7th International Balkan Workshop on Applied Physics Location: Constanta, ROMANIA Date: JUL 05-07, 2006
ROMANIAN JOURNAL OF PHYSICS   Volume: 52   Issue: 3-4   Pages: 383-388   Published: 2007
</t>
  </si>
  <si>
    <t>Elastic Scattering of Electromagnetic Radiation: Analytic Solutions in Diverse Backgrounds
SK Sharma - 2018 – taylorfrancis.com</t>
  </si>
  <si>
    <t>https://scholar.google.ro/scholar?as_ylo=2018&amp;hl=en&amp;as_sdt=0,5&amp;sciodt=0,5&amp;cites=13518076722335813186&amp;scipsc=</t>
  </si>
  <si>
    <t xml:space="preserve">Using DLS for Fast Urine Sample Analysis
By: Chicea, D.; Chicea, R.; Chicea, L. M.
TIM-09: PROCEEDINGS OF THE PHYSICS CONFERENCE  Book Series: AIP Conference Proceedings   Volume: 1262   Pages: 150-+   Published: 2010 </t>
  </si>
  <si>
    <t xml:space="preserve"> Differences between tears of contact lens wearers studied by photon correlation spectroscopy
By:Picarazzi, S (Picarazzi, S.)[ 1 ] ; Bergamaschi, D (Bergamaschi, D.)[ 1 ] ; Tavazzi, S (Tavazzi, S.)[ 1,2 ]
CONTACT LENS &amp; ANTERIOR EYE
Volume: 42
Issue: 2
Pages: 212-215
DOI: 10.1016/j.clae.2018.10.004
Published: APR 2019
Document Type:Article</t>
  </si>
  <si>
    <t>http://apps.webofknowledge.com/full_record.do?product=WOS&amp;search_mode=GeneralSearch&amp;qid=4&amp;SID=D1SdEYvdfqTKmDWnTpe&amp;page=1&amp;doc=1&amp;cacheurlFromRightClick=no</t>
  </si>
  <si>
    <t>Chicea, D.; Indrea, E (INDCTIM).; Cretu, C. M. (ULBS)`</t>
  </si>
  <si>
    <t>Chicea Dan, Goncea, C. M.</t>
  </si>
  <si>
    <t>Chicea, Dan; Chicea, Radu; Chicea, Liana Maria</t>
  </si>
  <si>
    <t xml:space="preserve">Racuciu, M ; Creanga, DE ; Airinei, A  Chicea, D Badescu, V </t>
  </si>
  <si>
    <t>Chicea, D.; Turcu, I</t>
  </si>
  <si>
    <t>Chicea, D.; Chicea, L. M.</t>
  </si>
  <si>
    <t>Chicea, D.; Chicea, R.; Chicea, L. M.</t>
  </si>
  <si>
    <t xml:space="preserve">Jacobs Journal of Nanomedicine and Nanotechnology  (ISSN 2475-4935)
</t>
  </si>
  <si>
    <t>Google Scholar, Directory of Open Access Journals, Citefactor, etc</t>
  </si>
  <si>
    <t>https://jacobspublishers.com/editorial-board-nanomedicine-and-nanotechnology/</t>
  </si>
  <si>
    <t>Journal of Atomic, Molecular,
Condensate and Nano Physics</t>
  </si>
  <si>
    <t>Google Scholar, Crossref, INSPIRE, ARXIV, Jgate, etc</t>
  </si>
  <si>
    <t>http://www.rgnpublications.com/journals/index.php/jamcnp/about/editorialTeam</t>
  </si>
  <si>
    <t>ScieConf 2017 - International Virtual Conference on Advanced Scientific Results</t>
  </si>
  <si>
    <t>http://www.scieconf.com/</t>
  </si>
  <si>
    <t>4.05.2017</t>
  </si>
  <si>
    <t>Journal of Nanophotonics</t>
  </si>
  <si>
    <t>https://www.spiedigitallibrary.org/journals/journal-of-nanophotonics</t>
  </si>
  <si>
    <t>10.03.2018</t>
  </si>
  <si>
    <t>International Conference on Optics, Photonics and Lasers OPAL 2018</t>
  </si>
  <si>
    <t>http://opal-conference.com/index.html  Este siteul conferintei de anul acesta. Nu au un site pentru fioecare an. Link-ul la cea de anul trecut, 2018 este:http://www.wikicfp.com/cfp/servlet/event.showcfp?eventid=65440&amp;copyownerid=93289</t>
  </si>
  <si>
    <t>16.02.2018</t>
  </si>
  <si>
    <t xml:space="preserve">
9th Central European Congress on Food – Sibiu- Romania-2018</t>
  </si>
  <si>
    <t>Internationala</t>
  </si>
  <si>
    <t>http://ceefood.conferences.ulbsibiu.ro/2018/committees/</t>
  </si>
  <si>
    <t>membru</t>
  </si>
  <si>
    <t>24-26 mai 2018</t>
  </si>
  <si>
    <r>
      <rPr>
        <i/>
        <sz val="11"/>
        <rFont val="Arial Narrow"/>
        <family val="2"/>
      </rPr>
      <t>Advanced structural and magnetic investigations on FeCo/Al</t>
    </r>
    <r>
      <rPr>
        <i/>
        <vertAlign val="subscript"/>
        <sz val="11"/>
        <rFont val="Arial Narrow"/>
        <family val="2"/>
      </rPr>
      <t>2</t>
    </r>
    <r>
      <rPr>
        <i/>
        <sz val="11"/>
        <rFont val="Arial Narrow"/>
        <family val="2"/>
      </rPr>
      <t>O</t>
    </r>
    <r>
      <rPr>
        <i/>
        <vertAlign val="subscript"/>
        <sz val="11"/>
        <rFont val="Arial Narrow"/>
        <family val="2"/>
      </rPr>
      <t xml:space="preserve">3 </t>
    </r>
    <r>
      <rPr>
        <i/>
        <sz val="11"/>
        <rFont val="Arial Narrow"/>
        <family val="2"/>
      </rPr>
      <t>nanocomposites for novel soft magnetic materials for high frequency applications</t>
    </r>
    <r>
      <rPr>
        <sz val="11"/>
        <rFont val="Arial Narrow"/>
        <family val="2"/>
      </rPr>
      <t>”/ Tema (nr) 04-4-1121-2015/2020 / Proiect nr. 51</t>
    </r>
  </si>
  <si>
    <t xml:space="preserve">Competitie IUCN DUBNA (JINR – Joint Institute for Nuclear Research (Institutul Unificat de Cercetări Nucleare – IUCN) </t>
  </si>
  <si>
    <t>Partener</t>
  </si>
  <si>
    <t>Codescu M., Chicea D.</t>
  </si>
  <si>
    <t>http://www.ifa-mg.ro/jinr/projects_2018/04-4-1121-ICPE-CA.php</t>
  </si>
  <si>
    <t>21.05.2018</t>
  </si>
  <si>
    <t>Co-based magnetic nanostructured materials with potential space applications – synthesis and complex characterisation”/ Tema nr 04-4-1121-2015/2020 / Proiect nr. 52</t>
  </si>
  <si>
    <t>A study of milk aggregation using dynamic light
Scattering</t>
  </si>
  <si>
    <t>http://ceefood.conferences.ulbsibiu.ro/2018/</t>
  </si>
  <si>
    <t>24-36 Mai, 2018</t>
  </si>
  <si>
    <t>Monitoring yeast cells size during fermentation</t>
  </si>
  <si>
    <t>Chicea Dan, Rei Silviu, Leca Cristian (Leca Cristian la data conferintei era development engineer la Continenetal Corporation Sibiu)</t>
  </si>
  <si>
    <t>A FAST PROCEDURE FOR MONITORING THE SIZE OF THE SUSPENDED
PARTICLES IN WASTEWATER</t>
  </si>
  <si>
    <t>Chicea Dan, Rei Silviu</t>
  </si>
  <si>
    <t xml:space="preserve">18th International Balkan Workshop on Applied Physics and Materials Science,
 IBWAP 2018    </t>
  </si>
  <si>
    <t>10-13 Iulie 2018</t>
  </si>
  <si>
    <t>A STUDY OF CASEIN MICELLES AGGREGATION USING DYNAMIC LIGHT SCATTERING</t>
  </si>
  <si>
    <t>Lower Danube inland bodies of water
fragmentation for fish in a potential future climate variation sequence of events</t>
  </si>
  <si>
    <t xml:space="preserve">Angela CURTEAN-BĂNĂDUC, Michael JOY, Horea OLOSUTEAN, Sergey
AFANASYEV, Doru BĂNĂDUC </t>
  </si>
  <si>
    <t>International Zoological Congress of "Grigore Antipa" Museum</t>
  </si>
  <si>
    <t>http://www.czga.ro/pozepagini/CZGA2018_Programme.pdf</t>
  </si>
  <si>
    <t>21- 24.11.2018</t>
  </si>
  <si>
    <t>DIVERSION OF FISHING PRESSURE ON THE ECONOMICALLY IMPORTANT SPECIES BARBUS BARBUS (LINNAEUS, 1758) TO PROTECT THE COMMUNITY INTEREST CONGENERIC BARBUS MERIDIONALIS RISSO 1826, BASED ON A DECISION-SUPPORT MANAGEMENT SYSTEM</t>
  </si>
  <si>
    <t>A Aral, ML Limmam, F Ozsarac, Approximation properties of Szász‐Mirakyan‐Kantorovich type operators, Mathematical Methods in the Applied Sciences, 2018,  https://doi.org/10.1002/mma.5280</t>
  </si>
  <si>
    <t>https://onlinelibrary.wiley.com/doi/abs/10.1002/mma.5280</t>
  </si>
  <si>
    <t>Ana Maria Acu(ULBS), Sever Hodiş(Universitatea Tehnica Cluj-Napoca), Ioan Raşa(Universitatea Tehnica Cluj-Napoca)</t>
  </si>
  <si>
    <t>A survey on estimates for the differences of positive linear operators</t>
  </si>
  <si>
    <t>V Gupta , On difference of operators with applications to Szász type operators, Revista de la Real Academia de Ciencias Exactas, Físicas y Naturales. Serie A. Matemáticas, (2018). https://doi.org/10.1007/s13398-018-0605-x</t>
  </si>
  <si>
    <t>Vijay Gupta(, Netaji Subhas Institute of Technology, India), Gancho Tachev(University of Architecture Civil Engineering and Geodesy, Bulgaria), Ana-Maria Acu(ULBS)</t>
  </si>
  <si>
    <t>Modified Kantorovich operators with better approximation properties</t>
  </si>
  <si>
    <t xml:space="preserve">AA Opriş,  Approximation by modified Kantorovich–Stancu operators, Journal of Inequalities and Applications (2018) 2018:346 </t>
  </si>
  <si>
    <t>https://journalofinequalitiesandapplications.springeropen.com/track/pdf/10.1186/s13660-018-1939-9</t>
  </si>
  <si>
    <t>Ana-Maria Acu</t>
  </si>
  <si>
    <t>Properties and applications of Pn-simple functionals</t>
  </si>
  <si>
    <t>D Barbosu, On the remainder term of some bivariate approximation formulas based on linear and positive operators, CONSTRUCTIVE MATHEMATICAL ANALYSIS
1 (2018), No. 2, pp. 73-87</t>
  </si>
  <si>
    <t>http://dergipark.gov.tr/download/article-file/546205</t>
  </si>
  <si>
    <t>Generalized Alomari functionals</t>
  </si>
  <si>
    <t>A Guessab, B Semisalov, Numerical integration using integrals over hyperplane sections of simplices in a triangulation of a polytope,  BIT Numerical Mathematics,  (2018) 58: 613. https://doi.org/10.1007/s10543-018-0703-3</t>
  </si>
  <si>
    <t>https://link.springer.com/article/10.1007%2Fs10543-018-0703-3#citeas</t>
  </si>
  <si>
    <t>A Guessab, B Semisalov, A Multivariate Version of Hammer's Inequality and Its Consequences in Numerical Integration, Results in Mathematics, (2018) 73: 33. https://doi.org/10.1007/s00025-018-0788-7</t>
  </si>
  <si>
    <t>https://link.springer.com/article/10.1007/s00025-018-0788-7#citeas</t>
  </si>
  <si>
    <t>A. M. Acu(ULBS) and D. F. Sofonea(ULBS)</t>
  </si>
  <si>
    <t>Some numerical integration methods based on interpolation polynomials</t>
  </si>
  <si>
    <t>Gongxu Liu , Ling-Feng Shi , Guangwei Li,  Li-Ye Cheng, Tri-adaptive Method for Improving the Resolution of MEMS Digital Sensors,  IEEE Transactions on Industrial Electronics, 2018,  10.1109/TIE.2018.2883259</t>
  </si>
  <si>
    <t>https://ieeexplore.ieee.org/abstract/document/8556388</t>
  </si>
  <si>
    <t>A. M. Acu</t>
  </si>
  <si>
    <t>An improvment of Gruss and Ostrowski type inequalities</t>
  </si>
  <si>
    <t>Khan, Jamroz, INEQUALITIES VIA MONTGOMERY IDENTITY AND RELATED RESULTS, Jul-2018, PhD Thesis, EPARTMENT OF MATHEMATICS UNIVERSITY OF PESHAWAR, Pakistan</t>
  </si>
  <si>
    <t>http://prr.hec.gov.pk/jspui/bitstream/123456789/9332/1/Jamroz_khan_Maths_HSR_2018_UoP_Peshawar_25.09.2018.pdf</t>
  </si>
  <si>
    <t>teza doctorat</t>
  </si>
  <si>
    <t>Results in Mathematics</t>
  </si>
  <si>
    <t>http://www.springer.com/birkhauser/mathematics/journal/25?detailsPage=editorialBoard</t>
  </si>
  <si>
    <t>Revista de la Real Academia de Ciencias Exactas, Físicas y Naturales. Serie A. Matemáticas</t>
  </si>
  <si>
    <t>https://www.springer.com/mathematics/journal/13398</t>
  </si>
  <si>
    <t>18. 11.2018</t>
  </si>
  <si>
    <t>Mathematical Methods in the Applied Sciences</t>
  </si>
  <si>
    <t>https://onlinelibrary.wiley.com/journal/10991476</t>
  </si>
  <si>
    <t>20.09.2018; 16.11.2018</t>
  </si>
  <si>
    <t xml:space="preserve"> </t>
  </si>
  <si>
    <t>Bîrsan Eugen</t>
  </si>
  <si>
    <t>Hulpuș Ioan Alexandru</t>
  </si>
  <si>
    <t>Stoian Iulian          ULB SIBIU</t>
  </si>
  <si>
    <t>Todor Raul Marian</t>
  </si>
  <si>
    <t>Bănăduc Angela</t>
  </si>
  <si>
    <t>Sasa Maric´(University of Belgrade) . David Stankovic (University of Ljubljana,) . Josef Wanzenbock  (University of Innsbruck) Radek Sanda (National Museum, Prague) . Tibor Eros , Peter Takacs . Andras Speczia (MTA Centre for Ecological Research, Balaton
Limnological Institute) .Nenad Sekulic (Institute for Nature Conservation of Serbia). Doru Banaduc (Lucian Blaga University of Sibiu) Marko Caleta (University of Trieste) Ilya Trombitsky (University of Ljubljana,). Laszlo Galambos . Sandor Sipos (MTA Centre for Ecological Research, Balaton
Limnological Institute) Ales Snoj (University of Ljubljana,)</t>
  </si>
  <si>
    <t>Ilie Daniela Minodora</t>
  </si>
  <si>
    <t>Computing Conference 2018 (CC)</t>
  </si>
  <si>
    <t>https://saiconference.com/Conferences/Computing2018</t>
  </si>
  <si>
    <t>4 iulie 2018</t>
  </si>
  <si>
    <t>http://www.ikprress.org/index.php/AJOMCOR</t>
  </si>
  <si>
    <t>28 Martie 2018</t>
  </si>
  <si>
    <t>Acu Mugur, Shigeyoshi Owa (Honorary Professor "1 Decembrie 1918" University of Alba Iulia)</t>
  </si>
  <si>
    <t>On some subclasses of univalent functions</t>
  </si>
  <si>
    <t>Faisal Al-kasasbeh, Uniformly Starlike Functions within Differential Operators with Positive
Coefficients, International Journal of Applied Engineering Research ISSN 0973-4562 Volume 13, Number 5 (2018) pp. 2838-2846</t>
  </si>
  <si>
    <t xml:space="preserve">http://www.ripublication.com/ijaer.htm </t>
  </si>
  <si>
    <t>EBSCOhost, GOOGLE Scholar, JournalSeek, J-Gate, ICI, Index Copernicus </t>
  </si>
  <si>
    <t xml:space="preserve">Maniu George Constantin </t>
  </si>
  <si>
    <t>Mușan Mircea Adrian</t>
  </si>
  <si>
    <t>Wireless sensor network coverage problem using modified fireworks algorithm, Proceedings of 12th International Wireless Communications &amp;Mobile Computing Conference, IWCMC 2016, Paphos, Cyprus, 5-7 Sept. 2016, pp. 696-708</t>
  </si>
  <si>
    <t>Arao A., Higaki H. (2018) Local Clock Offset and Drift Estimation Between Neighbor Wireless Sensor Nodes. In: Gervasi O. et al. (eds) Computational Science and Its Applications – ICCSA 2018. ICCSA 2018. Lecture Notes in Computer Science, vol 10962. Springer, Cham, pp 163-176</t>
  </si>
  <si>
    <t>https://link.springer.com/chapter/10.1007/978-3-319-95168-3_11</t>
  </si>
  <si>
    <t>Scopus (Springer Lecture Notes in Computer Science)</t>
  </si>
  <si>
    <t>Florin Stoica (ULBS), Alina Bărbulescu (Higher College of Technology Sharjah-EAU), Laura Florentina Stoica (ULBS)</t>
  </si>
  <si>
    <t>Stoica Laura Florentina</t>
  </si>
  <si>
    <t>Total</t>
  </si>
  <si>
    <t>2018</t>
  </si>
  <si>
    <t>20</t>
  </si>
  <si>
    <t>0</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</si>
</sst>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 &quot;RON&quot;;\-#,##0\ &quot;RON&quot;"/>
    <numFmt numFmtId="181" formatCode="#,##0\ &quot;RON&quot;;[Red]\-#,##0\ &quot;RON&quot;"/>
    <numFmt numFmtId="182" formatCode="#,##0.00\ &quot;RON&quot;;\-#,##0.00\ &quot;RON&quot;"/>
    <numFmt numFmtId="183" formatCode="#,##0.00\ &quot;RON&quot;;[Red]\-#,##0.00\ &quot;RON&quot;"/>
    <numFmt numFmtId="184" formatCode="_-* #,##0\ &quot;RON&quot;_-;\-* #,##0\ &quot;RON&quot;_-;_-* &quot;-&quot;\ &quot;RON&quot;_-;_-@_-"/>
    <numFmt numFmtId="185" formatCode="_-* #,##0\ _R_O_N_-;\-* #,##0\ _R_O_N_-;_-* &quot;-&quot;\ _R_O_N_-;_-@_-"/>
    <numFmt numFmtId="186" formatCode="_-* #,##0.00\ &quot;RON&quot;_-;\-* #,##0.00\ &quot;RON&quot;_-;_-* &quot;-&quot;??\ &quot;RON&quot;_-;_-@_-"/>
    <numFmt numFmtId="187" formatCode="_-* #,##0.00\ _R_O_N_-;\-* #,##0.00\ _R_O_N_-;_-* &quot;-&quot;??\ _R_O_N_-;_-@_-"/>
    <numFmt numFmtId="188" formatCode="&quot;RON&quot;#,##0_);\(&quot;RON&quot;#,##0\)"/>
    <numFmt numFmtId="189" formatCode="&quot;RON&quot;#,##0_);[Red]\(&quot;RON&quot;#,##0\)"/>
    <numFmt numFmtId="190" formatCode="&quot;RON&quot;#,##0.00_);\(&quot;RON&quot;#,##0.00\)"/>
    <numFmt numFmtId="191" formatCode="&quot;RON&quot;#,##0.00_);[Red]\(&quot;RON&quot;#,##0.00\)"/>
    <numFmt numFmtId="192" formatCode="_(&quot;RON&quot;* #,##0_);_(&quot;RON&quot;* \(#,##0\);_(&quot;RON&quot;* &quot;-&quot;_);_(@_)"/>
    <numFmt numFmtId="193" formatCode="_(&quot;RON&quot;* #,##0.00_);_(&quot;RON&quot;* \(#,##0.00\);_(&quot;RON&quot;* &quot;-&quot;??_);_(@_)"/>
    <numFmt numFmtId="194" formatCode="[$-F800]dddd\,\ mmmm\ dd\,\ yyyy"/>
    <numFmt numFmtId="195" formatCode="0;[Red]0"/>
    <numFmt numFmtId="196" formatCode="0.00;[Red]0.00"/>
    <numFmt numFmtId="197" formatCode="&quot;Yes&quot;;&quot;Yes&quot;;&quot;No&quot;"/>
    <numFmt numFmtId="198" formatCode="&quot;True&quot;;&quot;True&quot;;&quot;False&quot;"/>
    <numFmt numFmtId="199" formatCode="&quot;On&quot;;&quot;On&quot;;&quot;Off&quot;"/>
    <numFmt numFmtId="200" formatCode="[$€-2]\ #,##0.00_);[Red]\([$€-2]\ #,##0.00\)"/>
    <numFmt numFmtId="201" formatCode="0.0"/>
    <numFmt numFmtId="202" formatCode="0.000"/>
    <numFmt numFmtId="203" formatCode="0.0000"/>
    <numFmt numFmtId="204" formatCode="m/d;@"/>
    <numFmt numFmtId="205" formatCode="dd/mm/yy"/>
  </numFmts>
  <fonts count="137">
    <font>
      <sz val="11"/>
      <color theme="1"/>
      <name val="Calibri"/>
      <family val="2"/>
    </font>
    <font>
      <sz val="11"/>
      <color indexed="8"/>
      <name val="Calibri"/>
      <family val="2"/>
    </font>
    <font>
      <sz val="10"/>
      <name val="Arial Narrow"/>
      <family val="2"/>
    </font>
    <font>
      <b/>
      <sz val="10"/>
      <name val="Arial Narrow"/>
      <family val="2"/>
    </font>
    <font>
      <u val="single"/>
      <sz val="10"/>
      <name val="Arial Narrow"/>
      <family val="2"/>
    </font>
    <font>
      <b/>
      <sz val="12"/>
      <name val="Arial Narrow"/>
      <family val="2"/>
    </font>
    <font>
      <b/>
      <sz val="10"/>
      <color indexed="8"/>
      <name val="Arial Narrow"/>
      <family val="2"/>
    </font>
    <font>
      <b/>
      <sz val="12"/>
      <color indexed="8"/>
      <name val="Arial Narrow"/>
      <family val="2"/>
    </font>
    <font>
      <b/>
      <sz val="11"/>
      <color indexed="8"/>
      <name val="Calibri"/>
      <family val="2"/>
    </font>
    <font>
      <sz val="10"/>
      <color indexed="8"/>
      <name val="Arial Narrow"/>
      <family val="2"/>
    </font>
    <font>
      <b/>
      <sz val="10"/>
      <color indexed="8"/>
      <name val="Calibri"/>
      <family val="2"/>
    </font>
    <font>
      <b/>
      <sz val="9"/>
      <color indexed="8"/>
      <name val="Arial Narrow"/>
      <family val="2"/>
    </font>
    <font>
      <b/>
      <sz val="9"/>
      <color indexed="8"/>
      <name val="Calibri"/>
      <family val="2"/>
    </font>
    <font>
      <b/>
      <sz val="10"/>
      <color indexed="10"/>
      <name val="Arial Narrow"/>
      <family val="2"/>
    </font>
    <font>
      <sz val="10"/>
      <color indexed="12"/>
      <name val="Arial Narrow"/>
      <family val="2"/>
    </font>
    <font>
      <sz val="8"/>
      <name val="Calibri"/>
      <family val="2"/>
    </font>
    <font>
      <sz val="11"/>
      <name val="Calibri"/>
      <family val="2"/>
    </font>
    <font>
      <b/>
      <u val="single"/>
      <sz val="10"/>
      <color indexed="8"/>
      <name val="Arial Narrow"/>
      <family val="2"/>
    </font>
    <font>
      <b/>
      <u val="single"/>
      <sz val="10"/>
      <name val="Arial Narrow"/>
      <family val="2"/>
    </font>
    <font>
      <sz val="11"/>
      <color indexed="10"/>
      <name val="Calibri"/>
      <family val="2"/>
    </font>
    <font>
      <u val="single"/>
      <sz val="11"/>
      <color indexed="39"/>
      <name val="Calibri"/>
      <family val="2"/>
    </font>
    <font>
      <sz val="10"/>
      <color indexed="63"/>
      <name val="Arial Narrow"/>
      <family val="2"/>
    </font>
    <font>
      <i/>
      <sz val="11"/>
      <color indexed="63"/>
      <name val="Arial"/>
      <family val="2"/>
    </font>
    <font>
      <u val="single"/>
      <sz val="10"/>
      <color indexed="39"/>
      <name val="Arial Narrow"/>
      <family val="2"/>
    </font>
    <font>
      <b/>
      <i/>
      <sz val="11"/>
      <color indexed="18"/>
      <name val="Times New Roman"/>
      <family val="1"/>
    </font>
    <font>
      <sz val="11"/>
      <color indexed="18"/>
      <name val="Times New Roman"/>
      <family val="1"/>
    </font>
    <font>
      <b/>
      <i/>
      <sz val="12"/>
      <color indexed="18"/>
      <name val="Times New Roman"/>
      <family val="1"/>
    </font>
    <font>
      <sz val="12"/>
      <color indexed="18"/>
      <name val="Times New Roman"/>
      <family val="1"/>
    </font>
    <font>
      <b/>
      <i/>
      <sz val="12"/>
      <color indexed="18"/>
      <name val="Arial"/>
      <family val="1"/>
    </font>
    <font>
      <b/>
      <sz val="12"/>
      <color indexed="18"/>
      <name val="Arial"/>
      <family val="1"/>
    </font>
    <font>
      <b/>
      <sz val="12"/>
      <name val="Calibri"/>
      <family val="2"/>
    </font>
    <font>
      <u val="single"/>
      <sz val="11"/>
      <color indexed="12"/>
      <name val="Calibri"/>
      <family val="2"/>
    </font>
    <font>
      <b/>
      <sz val="10"/>
      <name val="Arial"/>
      <family val="2"/>
    </font>
    <font>
      <i/>
      <sz val="11"/>
      <name val="Arial Narrow"/>
      <family val="2"/>
    </font>
    <font>
      <i/>
      <vertAlign val="subscript"/>
      <sz val="11"/>
      <name val="Arial Narrow"/>
      <family val="2"/>
    </font>
    <font>
      <sz val="11"/>
      <name val="Arial Narrow"/>
      <family val="2"/>
    </font>
    <font>
      <sz val="12"/>
      <name val="Calibri"/>
      <family val="1"/>
    </font>
    <font>
      <sz val="12"/>
      <name val="Arial Narrow"/>
      <family val="2"/>
    </font>
    <font>
      <sz val="12"/>
      <color indexed="12"/>
      <name val="Arial Narrow"/>
      <family val="2"/>
    </font>
    <font>
      <sz val="12"/>
      <name val="arial"/>
      <family val="2"/>
    </font>
    <font>
      <sz val="10"/>
      <color indexed="8"/>
      <name val="Times New Roman"/>
      <family val="1"/>
    </font>
    <font>
      <sz val="10"/>
      <name val="Times New Roman"/>
      <family val="1"/>
    </font>
    <font>
      <u val="single"/>
      <sz val="11"/>
      <color indexed="39"/>
      <name val="Times New Roman"/>
      <family val="1"/>
    </font>
    <font>
      <sz val="11"/>
      <color indexed="8"/>
      <name val="Times New Roman"/>
      <family val="1"/>
    </font>
    <font>
      <u val="single"/>
      <sz val="11"/>
      <color indexed="39"/>
      <name val="Arial Narrow"/>
      <family val="2"/>
    </font>
    <font>
      <i/>
      <sz val="10"/>
      <color indexed="8"/>
      <name val="Arial Narrow"/>
      <family val="2"/>
    </font>
    <font>
      <b/>
      <sz val="10"/>
      <name val="Times New Roman"/>
      <family val="1"/>
    </font>
    <font>
      <u val="single"/>
      <sz val="10"/>
      <color indexed="39"/>
      <name val="Times New Roman"/>
      <family val="1"/>
    </font>
    <font>
      <b/>
      <sz val="10"/>
      <color indexed="8"/>
      <name val="Times New Roman"/>
      <family val="1"/>
    </font>
    <font>
      <b/>
      <sz val="11"/>
      <color indexed="8"/>
      <name val="Times New Roman"/>
      <family val="1"/>
    </font>
    <font>
      <sz val="10"/>
      <color indexed="10"/>
      <name val="Arial Narrow"/>
      <family val="2"/>
    </font>
    <font>
      <u val="single"/>
      <sz val="11"/>
      <name val="Calibri"/>
      <family val="2"/>
    </font>
    <font>
      <i/>
      <sz val="11"/>
      <name val="Calibri"/>
      <family val="2"/>
    </font>
    <font>
      <sz val="10"/>
      <color indexed="63"/>
      <name val="Arial"/>
      <family val="2"/>
    </font>
    <font>
      <sz val="10"/>
      <color indexed="8"/>
      <name val="Calibri"/>
      <family val="2"/>
    </font>
    <font>
      <sz val="10"/>
      <color indexed="8"/>
      <name val="Arial"/>
      <family val="2"/>
    </font>
    <font>
      <sz val="10"/>
      <name val="Arial"/>
      <family val="2"/>
    </font>
    <font>
      <u val="single"/>
      <sz val="10"/>
      <color indexed="39"/>
      <name val="Arial"/>
      <family val="2"/>
    </font>
    <font>
      <sz val="11"/>
      <color indexed="63"/>
      <name val="Arial"/>
      <family val="2"/>
    </font>
    <font>
      <b/>
      <sz val="10"/>
      <color indexed="8"/>
      <name val="Arial"/>
      <family val="2"/>
    </font>
    <font>
      <i/>
      <sz val="10"/>
      <name val="Arial Narrow"/>
      <family val="2"/>
    </font>
    <font>
      <i/>
      <sz val="10"/>
      <color indexed="63"/>
      <name val="Arial Narrow"/>
      <family val="2"/>
    </font>
    <font>
      <sz val="8"/>
      <color indexed="63"/>
      <name val="Arial"/>
      <family val="2"/>
    </font>
    <font>
      <sz val="8"/>
      <color indexed="63"/>
      <name val="Helvetica"/>
      <family val="0"/>
    </font>
    <font>
      <i/>
      <sz val="8"/>
      <color indexed="63"/>
      <name val="Arial"/>
      <family val="2"/>
    </font>
    <font>
      <i/>
      <sz val="10"/>
      <color indexed="63"/>
      <name val="Arial"/>
      <family val="2"/>
    </font>
    <font>
      <sz val="10"/>
      <color indexed="56"/>
      <name val="Arial Narrow"/>
      <family val="2"/>
    </font>
    <font>
      <vertAlign val="superscript"/>
      <sz val="10"/>
      <name val="Arial Narrow"/>
      <family val="2"/>
    </font>
    <font>
      <b/>
      <sz val="10"/>
      <color indexed="63"/>
      <name val="Arial Narrow"/>
      <family val="2"/>
    </font>
    <font>
      <sz val="10"/>
      <color indexed="63"/>
      <name val="Arial Narrow"/>
      <family val="2"/>
    </font>
    <font>
      <sz val="10"/>
      <name val="Arial Narrow"/>
      <family val="2"/>
    </font>
    <font>
      <sz val="11"/>
      <color indexed="8"/>
      <name val="Arial"/>
      <family val="2"/>
    </font>
    <font>
      <sz val="10"/>
      <color indexed="8"/>
      <name val="Arial"/>
      <family val="2"/>
    </font>
    <font>
      <sz val="9"/>
      <color indexed="8"/>
      <name val="Arial"/>
      <family val="2"/>
    </font>
    <font>
      <vertAlign val="superscript"/>
      <sz val="10"/>
      <color indexed="63"/>
      <name val="Arial Narrow"/>
      <family val="2"/>
    </font>
    <font>
      <b/>
      <vertAlign val="superscript"/>
      <sz val="10"/>
      <color indexed="63"/>
      <name val="Arial Narrow"/>
      <family val="2"/>
    </font>
    <font>
      <b/>
      <vertAlign val="superscript"/>
      <sz val="10"/>
      <color indexed="56"/>
      <name val="Arial Narrow"/>
      <family val="2"/>
    </font>
    <font>
      <b/>
      <vertAlign val="superscript"/>
      <sz val="10"/>
      <color indexed="8"/>
      <name val="Arial Narrow"/>
      <family val="2"/>
    </font>
    <font>
      <b/>
      <vertAlign val="superscript"/>
      <sz val="10"/>
      <name val="Arial Narrow"/>
      <family val="2"/>
    </font>
    <font>
      <sz val="10"/>
      <name val="Thames"/>
      <family val="0"/>
    </font>
    <font>
      <u val="single"/>
      <sz val="10"/>
      <name val="Thames"/>
      <family val="0"/>
    </font>
    <font>
      <i/>
      <sz val="10"/>
      <name val="Thames"/>
      <family val="0"/>
    </font>
    <font>
      <u val="single"/>
      <sz val="10"/>
      <name val="Times New Roman"/>
      <family val="1"/>
    </font>
    <font>
      <b/>
      <sz val="10"/>
      <name val="Thames"/>
      <family val="0"/>
    </font>
    <font>
      <b/>
      <sz val="9"/>
      <name val="Arial Narrow"/>
      <family val="2"/>
    </font>
    <font>
      <sz val="12"/>
      <color indexed="8"/>
      <name val="Times New Roman"/>
      <family val="1"/>
    </font>
    <font>
      <sz val="10"/>
      <color indexed="8"/>
      <name val="Palatino Linotype"/>
      <family val="1"/>
    </font>
    <font>
      <sz val="10"/>
      <color indexed="23"/>
      <name val="Times New Roman"/>
      <family val="1"/>
    </font>
    <font>
      <sz val="9"/>
      <color indexed="8"/>
      <name val="Times New Roman"/>
      <family val="1"/>
    </font>
    <font>
      <sz val="9"/>
      <color indexed="63"/>
      <name val="Verdana"/>
      <family val="2"/>
    </font>
    <font>
      <sz val="7"/>
      <color indexed="63"/>
      <name val="Verdana"/>
      <family val="2"/>
    </font>
    <font>
      <i/>
      <sz val="10"/>
      <name val="Times New Roman"/>
      <family val="1"/>
    </font>
    <font>
      <u val="single"/>
      <sz val="10"/>
      <color indexed="8"/>
      <name val="Arial Narrow"/>
      <family val="2"/>
    </font>
    <font>
      <sz val="9"/>
      <color indexed="8"/>
      <name val="Arial"/>
      <family val="2"/>
    </font>
    <font>
      <sz val="12"/>
      <color indexed="63"/>
      <name val="Times New Roman"/>
      <family val="1"/>
    </font>
    <font>
      <sz val="11"/>
      <color indexed="8"/>
      <name val="Arial Narrow"/>
      <family val="2"/>
    </font>
    <font>
      <vertAlign val="superscript"/>
      <sz val="10"/>
      <color indexed="63"/>
      <name val="Times New Roman"/>
      <family val="1"/>
    </font>
    <font>
      <sz val="10"/>
      <color indexed="63"/>
      <name val="Times New Roman"/>
      <family val="1"/>
    </font>
    <font>
      <u val="single"/>
      <sz val="10"/>
      <color indexed="12"/>
      <name val="Arial Narrow"/>
      <family val="2"/>
    </font>
    <font>
      <u val="single"/>
      <sz val="12"/>
      <color indexed="12"/>
      <name val="Calibri"/>
      <family val="1"/>
    </font>
    <font>
      <i/>
      <sz val="10"/>
      <color indexed="8"/>
      <name val="Arial"/>
      <family val="2"/>
    </font>
    <font>
      <sz val="8.5"/>
      <color indexed="63"/>
      <name val="Arial"/>
      <family val="2"/>
    </font>
    <font>
      <b/>
      <sz val="12"/>
      <color indexed="63"/>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7"/>
        <bgColor indexed="64"/>
      </patternFill>
    </fill>
    <fill>
      <patternFill patternType="solid">
        <fgColor indexed="26"/>
        <bgColor indexed="64"/>
      </patternFill>
    </fill>
    <fill>
      <patternFill patternType="solid">
        <fgColor indexed="34"/>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color indexed="63"/>
      </right>
      <top style="thin"/>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color indexed="8"/>
      </left>
      <right>
        <color indexed="63"/>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119" fillId="19" borderId="0" applyNumberFormat="0" applyBorder="0" applyAlignment="0" applyProtection="0"/>
    <xf numFmtId="0" fontId="119"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19" fillId="23" borderId="0" applyNumberFormat="0" applyBorder="0" applyAlignment="0" applyProtection="0"/>
    <xf numFmtId="0" fontId="119" fillId="24" borderId="0" applyNumberFormat="0" applyBorder="0" applyAlignment="0" applyProtection="0"/>
    <xf numFmtId="0" fontId="119" fillId="25" borderId="0" applyNumberFormat="0" applyBorder="0" applyAlignment="0" applyProtection="0"/>
    <xf numFmtId="0" fontId="120" fillId="26" borderId="0" applyNumberFormat="0" applyBorder="0" applyAlignment="0" applyProtection="0"/>
    <xf numFmtId="0" fontId="121" fillId="27" borderId="1" applyNumberFormat="0" applyAlignment="0" applyProtection="0"/>
    <xf numFmtId="0" fontId="12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5" fillId="29" borderId="0" applyNumberFormat="0" applyBorder="0" applyAlignment="0" applyProtection="0"/>
    <xf numFmtId="0" fontId="126" fillId="0" borderId="3" applyNumberFormat="0" applyFill="0" applyAlignment="0" applyProtection="0"/>
    <xf numFmtId="0" fontId="127" fillId="0" borderId="4" applyNumberFormat="0" applyFill="0" applyAlignment="0" applyProtection="0"/>
    <xf numFmtId="0" fontId="128" fillId="0" borderId="5" applyNumberFormat="0" applyFill="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30" borderId="1" applyNumberFormat="0" applyAlignment="0" applyProtection="0"/>
    <xf numFmtId="0" fontId="131" fillId="0" borderId="6" applyNumberFormat="0" applyFill="0" applyAlignment="0" applyProtection="0"/>
    <xf numFmtId="0" fontId="132" fillId="31" borderId="0" applyNumberFormat="0" applyBorder="0" applyAlignment="0" applyProtection="0"/>
    <xf numFmtId="0" fontId="1" fillId="32" borderId="7" applyNumberFormat="0" applyFont="0" applyAlignment="0" applyProtection="0"/>
    <xf numFmtId="0" fontId="133" fillId="27" borderId="8" applyNumberFormat="0" applyAlignment="0" applyProtection="0"/>
    <xf numFmtId="9" fontId="1" fillId="0" borderId="0" applyFont="0" applyFill="0" applyBorder="0" applyAlignment="0" applyProtection="0"/>
    <xf numFmtId="0" fontId="134" fillId="0" borderId="0" applyNumberFormat="0" applyFill="0" applyBorder="0" applyAlignment="0" applyProtection="0"/>
    <xf numFmtId="0" fontId="135" fillId="0" borderId="9" applyNumberFormat="0" applyFill="0" applyAlignment="0" applyProtection="0"/>
    <xf numFmtId="0" fontId="136" fillId="0" borderId="0" applyNumberFormat="0" applyFill="0" applyBorder="0" applyAlignment="0" applyProtection="0"/>
  </cellStyleXfs>
  <cellXfs count="896">
    <xf numFmtId="0" fontId="0" fillId="0" borderId="0" xfId="0" applyFont="1" applyAlignment="1">
      <alignment/>
    </xf>
    <xf numFmtId="0" fontId="9" fillId="0" borderId="0" xfId="0" applyFont="1" applyAlignment="1">
      <alignment/>
    </xf>
    <xf numFmtId="0" fontId="9" fillId="0" borderId="0" xfId="0" applyFont="1" applyAlignment="1">
      <alignment wrapText="1"/>
    </xf>
    <xf numFmtId="0" fontId="6" fillId="0" borderId="0" xfId="0" applyFont="1" applyAlignment="1">
      <alignment/>
    </xf>
    <xf numFmtId="0" fontId="8" fillId="0" borderId="0" xfId="0" applyFont="1" applyAlignment="1">
      <alignment/>
    </xf>
    <xf numFmtId="0" fontId="6" fillId="0" borderId="0" xfId="0" applyFont="1" applyAlignment="1">
      <alignment horizontal="left" wrapText="1"/>
    </xf>
    <xf numFmtId="0" fontId="6" fillId="0" borderId="0" xfId="0" applyFont="1" applyAlignment="1">
      <alignment vertical="top" wrapText="1"/>
    </xf>
    <xf numFmtId="0" fontId="9" fillId="0" borderId="0" xfId="0" applyFont="1" applyAlignment="1">
      <alignment vertical="top" wrapText="1"/>
    </xf>
    <xf numFmtId="0" fontId="0" fillId="0" borderId="0" xfId="0" applyAlignment="1">
      <alignment wrapText="1"/>
    </xf>
    <xf numFmtId="0" fontId="6" fillId="0" borderId="0" xfId="0" applyFont="1" applyAlignment="1">
      <alignment wrapText="1"/>
    </xf>
    <xf numFmtId="0" fontId="9" fillId="0" borderId="0" xfId="0" applyFont="1" applyAlignment="1">
      <alignment horizontal="left"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7" fillId="0" borderId="0" xfId="0" applyFont="1" applyBorder="1" applyAlignment="1">
      <alignment horizontal="center" wrapText="1"/>
    </xf>
    <xf numFmtId="0" fontId="2" fillId="0" borderId="0" xfId="0" applyFont="1" applyAlignment="1">
      <alignment wrapText="1"/>
    </xf>
    <xf numFmtId="0" fontId="3" fillId="0" borderId="0" xfId="0" applyFont="1" applyBorder="1" applyAlignment="1">
      <alignment horizontal="center" wrapText="1"/>
    </xf>
    <xf numFmtId="0" fontId="2" fillId="0" borderId="0" xfId="0" applyFont="1" applyAlignment="1">
      <alignment/>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vertical="top" wrapText="1"/>
    </xf>
    <xf numFmtId="0" fontId="2" fillId="0" borderId="0" xfId="0" applyFont="1" applyAlignment="1">
      <alignment vertical="top" wrapText="1"/>
    </xf>
    <xf numFmtId="0" fontId="6" fillId="0" borderId="0" xfId="0" applyFont="1" applyAlignment="1">
      <alignment wrapText="1"/>
    </xf>
    <xf numFmtId="0" fontId="10" fillId="0" borderId="0" xfId="0" applyFont="1" applyAlignment="1">
      <alignment/>
    </xf>
    <xf numFmtId="0" fontId="9" fillId="0" borderId="0" xfId="0" applyFont="1" applyBorder="1" applyAlignment="1">
      <alignment vertical="top" wrapText="1"/>
    </xf>
    <xf numFmtId="0" fontId="11" fillId="0" borderId="0" xfId="0" applyFont="1" applyAlignment="1">
      <alignment/>
    </xf>
    <xf numFmtId="0" fontId="12" fillId="0" borderId="0" xfId="0" applyFont="1" applyAlignment="1">
      <alignment/>
    </xf>
    <xf numFmtId="0" fontId="8" fillId="0" borderId="0" xfId="0" applyFont="1" applyAlignment="1">
      <alignment wrapText="1"/>
    </xf>
    <xf numFmtId="2" fontId="3" fillId="0" borderId="0" xfId="0" applyNumberFormat="1" applyFont="1" applyBorder="1" applyAlignment="1">
      <alignment horizontal="center" wrapText="1"/>
    </xf>
    <xf numFmtId="2" fontId="3" fillId="0" borderId="0" xfId="0" applyNumberFormat="1" applyFont="1" applyAlignment="1">
      <alignment horizontal="left" wrapText="1"/>
    </xf>
    <xf numFmtId="2" fontId="2" fillId="0" borderId="0" xfId="0" applyNumberFormat="1" applyFont="1" applyAlignment="1">
      <alignment vertical="top" wrapText="1"/>
    </xf>
    <xf numFmtId="2" fontId="2" fillId="0" borderId="0" xfId="0" applyNumberFormat="1" applyFont="1" applyAlignment="1">
      <alignment/>
    </xf>
    <xf numFmtId="2" fontId="3" fillId="0" borderId="0" xfId="0" applyNumberFormat="1" applyFont="1" applyAlignment="1">
      <alignment/>
    </xf>
    <xf numFmtId="49" fontId="3" fillId="0" borderId="0" xfId="0" applyNumberFormat="1" applyFont="1" applyBorder="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vertical="top" wrapText="1"/>
    </xf>
    <xf numFmtId="49" fontId="3" fillId="0" borderId="0" xfId="0" applyNumberFormat="1" applyFont="1" applyAlignment="1">
      <alignment wrapText="1"/>
    </xf>
    <xf numFmtId="49" fontId="2" fillId="0" borderId="0" xfId="0" applyNumberFormat="1" applyFont="1" applyAlignment="1">
      <alignment vertical="top" wrapText="1"/>
    </xf>
    <xf numFmtId="49" fontId="2" fillId="0" borderId="0" xfId="0" applyNumberFormat="1" applyFont="1" applyAlignment="1">
      <alignment wrapText="1"/>
    </xf>
    <xf numFmtId="2" fontId="7" fillId="0" borderId="0" xfId="0" applyNumberFormat="1" applyFont="1" applyBorder="1" applyAlignment="1">
      <alignment horizontal="center" wrapText="1"/>
    </xf>
    <xf numFmtId="2" fontId="9" fillId="0" borderId="0" xfId="0" applyNumberFormat="1" applyFont="1" applyAlignment="1">
      <alignment wrapText="1"/>
    </xf>
    <xf numFmtId="0" fontId="9" fillId="0" borderId="0" xfId="0" applyFont="1" applyBorder="1" applyAlignment="1">
      <alignment/>
    </xf>
    <xf numFmtId="0" fontId="6" fillId="0" borderId="0" xfId="0" applyFont="1" applyBorder="1" applyAlignment="1">
      <alignment/>
    </xf>
    <xf numFmtId="0" fontId="9" fillId="0" borderId="0" xfId="0" applyFont="1" applyFill="1" applyAlignment="1">
      <alignment/>
    </xf>
    <xf numFmtId="0" fontId="9" fillId="0" borderId="0" xfId="0" applyFont="1" applyFill="1" applyAlignment="1">
      <alignment vertical="top" wrapText="1"/>
    </xf>
    <xf numFmtId="0" fontId="14" fillId="0" borderId="0" xfId="0" applyFont="1" applyAlignment="1">
      <alignment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3" xfId="0"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2" fontId="6" fillId="33" borderId="12" xfId="0" applyNumberFormat="1" applyFont="1" applyFill="1" applyBorder="1" applyAlignment="1">
      <alignment horizontal="center" vertical="center" wrapText="1"/>
    </xf>
    <xf numFmtId="4" fontId="6" fillId="0" borderId="0" xfId="0" applyNumberFormat="1" applyFont="1" applyAlignment="1">
      <alignment horizontal="center"/>
    </xf>
    <xf numFmtId="4" fontId="6" fillId="0" borderId="0" xfId="0" applyNumberFormat="1" applyFont="1" applyBorder="1" applyAlignment="1">
      <alignment horizontal="center"/>
    </xf>
    <xf numFmtId="4" fontId="3" fillId="0" borderId="0" xfId="0" applyNumberFormat="1" applyFont="1" applyAlignment="1">
      <alignment horizontal="center"/>
    </xf>
    <xf numFmtId="2" fontId="6" fillId="0" borderId="0" xfId="0" applyNumberFormat="1" applyFont="1" applyAlignment="1">
      <alignment horizontal="center"/>
    </xf>
    <xf numFmtId="0" fontId="6" fillId="0" borderId="0" xfId="0" applyFont="1" applyAlignment="1">
      <alignment wrapText="1"/>
    </xf>
    <xf numFmtId="0" fontId="6" fillId="0" borderId="0" xfId="0" applyFont="1" applyBorder="1" applyAlignment="1">
      <alignment wrapText="1"/>
    </xf>
    <xf numFmtId="0" fontId="6" fillId="0" borderId="0" xfId="0" applyFont="1" applyAlignment="1">
      <alignment vertical="top" wrapText="1"/>
    </xf>
    <xf numFmtId="0" fontId="6" fillId="0" borderId="0" xfId="0" applyFont="1" applyAlignment="1">
      <alignment/>
    </xf>
    <xf numFmtId="4" fontId="6" fillId="0" borderId="0" xfId="0" applyNumberFormat="1" applyFont="1" applyAlignment="1">
      <alignment horizontal="center" wrapText="1"/>
    </xf>
    <xf numFmtId="4" fontId="6" fillId="0" borderId="0" xfId="0" applyNumberFormat="1" applyFont="1" applyAlignment="1">
      <alignment horizontal="center"/>
    </xf>
    <xf numFmtId="0" fontId="6" fillId="0" borderId="0" xfId="0" applyFont="1" applyAlignment="1">
      <alignment horizontal="center"/>
    </xf>
    <xf numFmtId="0" fontId="0" fillId="0" borderId="0" xfId="0" applyAlignment="1">
      <alignment horizontal="left"/>
    </xf>
    <xf numFmtId="0" fontId="19" fillId="0" borderId="0" xfId="0" applyFont="1" applyAlignment="1">
      <alignment/>
    </xf>
    <xf numFmtId="0" fontId="6" fillId="0" borderId="0" xfId="0" applyFont="1" applyAlignment="1">
      <alignment horizontal="center"/>
    </xf>
    <xf numFmtId="2" fontId="6" fillId="33" borderId="10" xfId="0" applyNumberFormat="1" applyFont="1" applyFill="1" applyBorder="1" applyAlignment="1">
      <alignment horizontal="center" vertical="center" wrapText="1"/>
    </xf>
    <xf numFmtId="196" fontId="6" fillId="33" borderId="11" xfId="0" applyNumberFormat="1" applyFont="1" applyFill="1" applyBorder="1" applyAlignment="1">
      <alignment horizontal="center" vertical="center" wrapText="1"/>
    </xf>
    <xf numFmtId="0" fontId="10" fillId="0" borderId="0" xfId="0" applyFont="1" applyAlignment="1">
      <alignment/>
    </xf>
    <xf numFmtId="0" fontId="3" fillId="33" borderId="13" xfId="0" applyFont="1" applyFill="1" applyBorder="1" applyAlignment="1">
      <alignment horizontal="center" vertical="center" wrapText="1"/>
    </xf>
    <xf numFmtId="0" fontId="16" fillId="0" borderId="0" xfId="0" applyFont="1" applyAlignment="1">
      <alignment/>
    </xf>
    <xf numFmtId="0" fontId="0" fillId="0" borderId="0" xfId="0" applyFill="1" applyAlignment="1">
      <alignment/>
    </xf>
    <xf numFmtId="0" fontId="16" fillId="0" borderId="0" xfId="0" applyFont="1" applyFill="1" applyAlignment="1">
      <alignment/>
    </xf>
    <xf numFmtId="0" fontId="3" fillId="34" borderId="10" xfId="0" applyFont="1" applyFill="1" applyBorder="1" applyAlignment="1">
      <alignment/>
    </xf>
    <xf numFmtId="0" fontId="2" fillId="0" borderId="10" xfId="0" applyFont="1" applyFill="1" applyBorder="1" applyAlignment="1" applyProtection="1">
      <alignment horizontal="center"/>
      <protection locked="0"/>
    </xf>
    <xf numFmtId="0" fontId="9" fillId="0" borderId="0" xfId="0" applyFont="1" applyAlignment="1">
      <alignment horizontal="center"/>
    </xf>
    <xf numFmtId="0" fontId="9" fillId="0" borderId="0" xfId="0" applyFont="1" applyAlignment="1">
      <alignment horizontal="center" wrapText="1"/>
    </xf>
    <xf numFmtId="0" fontId="0" fillId="0" borderId="0" xfId="0" applyAlignment="1">
      <alignment horizontal="center" textRotation="90" wrapText="1"/>
    </xf>
    <xf numFmtId="0" fontId="16" fillId="0" borderId="0" xfId="0" applyFont="1" applyAlignment="1">
      <alignment horizontal="center" textRotation="90" wrapText="1"/>
    </xf>
    <xf numFmtId="0" fontId="16" fillId="0" borderId="0" xfId="0" applyFont="1" applyFill="1" applyAlignment="1">
      <alignment horizontal="center" wrapText="1"/>
    </xf>
    <xf numFmtId="0" fontId="8" fillId="34" borderId="10"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37" borderId="10" xfId="0" applyFont="1" applyFill="1" applyBorder="1" applyAlignment="1" applyProtection="1">
      <alignment horizontal="left" vertical="center" wrapText="1"/>
      <protection locked="0"/>
    </xf>
    <xf numFmtId="0" fontId="16" fillId="37" borderId="10" xfId="0" applyFont="1" applyFill="1" applyBorder="1" applyAlignment="1" applyProtection="1">
      <alignment horizontal="center" vertical="center" wrapText="1"/>
      <protection locked="0"/>
    </xf>
    <xf numFmtId="4" fontId="0" fillId="0" borderId="10" xfId="0" applyNumberFormat="1" applyBorder="1" applyAlignment="1" applyProtection="1">
      <alignment horizontal="center" vertical="center"/>
      <protection locked="0"/>
    </xf>
    <xf numFmtId="4" fontId="0" fillId="35" borderId="10" xfId="0" applyNumberFormat="1" applyFill="1" applyBorder="1" applyAlignment="1">
      <alignment horizontal="center" vertical="center"/>
    </xf>
    <xf numFmtId="4" fontId="0" fillId="36" borderId="10" xfId="0" applyNumberFormat="1" applyFill="1" applyBorder="1" applyAlignment="1" applyProtection="1">
      <alignment horizontal="center" vertical="center"/>
      <protection locked="0"/>
    </xf>
    <xf numFmtId="4" fontId="0" fillId="36" borderId="10" xfId="0" applyNumberFormat="1" applyFill="1" applyBorder="1" applyAlignment="1">
      <alignment horizontal="center" vertical="center"/>
    </xf>
    <xf numFmtId="0" fontId="0" fillId="0" borderId="0" xfId="0" applyAlignment="1">
      <alignment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horizontal="center" vertical="center"/>
    </xf>
    <xf numFmtId="1" fontId="9" fillId="35" borderId="10" xfId="0" applyNumberFormat="1" applyFont="1" applyFill="1" applyBorder="1" applyAlignment="1">
      <alignment horizontal="center" vertical="center"/>
    </xf>
    <xf numFmtId="4" fontId="9" fillId="35" borderId="10" xfId="0" applyNumberFormat="1" applyFont="1" applyFill="1" applyBorder="1" applyAlignment="1">
      <alignment horizontal="center" vertical="center"/>
    </xf>
    <xf numFmtId="4" fontId="0" fillId="0" borderId="0" xfId="0" applyNumberFormat="1" applyAlignment="1">
      <alignment horizontal="center" vertical="center"/>
    </xf>
    <xf numFmtId="0" fontId="9" fillId="36" borderId="10" xfId="0" applyFont="1" applyFill="1" applyBorder="1" applyAlignment="1">
      <alignment horizontal="center" vertical="center" wrapText="1"/>
    </xf>
    <xf numFmtId="0" fontId="9" fillId="36" borderId="10" xfId="0" applyFont="1" applyFill="1" applyBorder="1" applyAlignment="1">
      <alignment/>
    </xf>
    <xf numFmtId="4" fontId="9" fillId="36" borderId="10" xfId="0" applyNumberFormat="1" applyFont="1" applyFill="1" applyBorder="1" applyAlignment="1">
      <alignment horizontal="center" vertical="center"/>
    </xf>
    <xf numFmtId="4" fontId="16" fillId="0" borderId="0" xfId="0" applyNumberFormat="1" applyFont="1" applyFill="1" applyAlignment="1">
      <alignment horizontal="center" wrapText="1"/>
    </xf>
    <xf numFmtId="4" fontId="0" fillId="0" borderId="0" xfId="0" applyNumberFormat="1" applyAlignment="1">
      <alignment/>
    </xf>
    <xf numFmtId="0" fontId="9" fillId="34" borderId="10" xfId="0" applyFont="1" applyFill="1" applyBorder="1" applyAlignment="1">
      <alignment horizontal="left" vertical="center"/>
    </xf>
    <xf numFmtId="0" fontId="9" fillId="0" borderId="10" xfId="0" applyFont="1" applyFill="1" applyBorder="1" applyAlignment="1" applyProtection="1">
      <alignment horizontal="center" vertical="center"/>
      <protection locked="0"/>
    </xf>
    <xf numFmtId="0" fontId="9" fillId="35" borderId="10" xfId="0" applyFont="1" applyFill="1" applyBorder="1" applyAlignment="1">
      <alignment horizontal="left" vertical="center"/>
    </xf>
    <xf numFmtId="0" fontId="9" fillId="36" borderId="10" xfId="0" applyFont="1" applyFill="1" applyBorder="1" applyAlignment="1">
      <alignment horizontal="left" vertical="center"/>
    </xf>
    <xf numFmtId="0" fontId="9" fillId="36" borderId="10" xfId="0" applyFont="1" applyFill="1" applyBorder="1" applyAlignment="1">
      <alignment horizontal="center" vertical="center"/>
    </xf>
    <xf numFmtId="0" fontId="3" fillId="38" borderId="10" xfId="0" applyFont="1" applyFill="1" applyBorder="1" applyAlignment="1">
      <alignment horizontal="center" vertical="center" wrapText="1"/>
    </xf>
    <xf numFmtId="0" fontId="2" fillId="37" borderId="10" xfId="0" applyFont="1" applyFill="1" applyBorder="1" applyAlignment="1" applyProtection="1">
      <alignment vertical="top" wrapText="1"/>
      <protection locked="0"/>
    </xf>
    <xf numFmtId="0" fontId="2" fillId="37" borderId="10" xfId="0" applyFont="1" applyFill="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1" fontId="3" fillId="0" borderId="10" xfId="0" applyNumberFormat="1" applyFont="1" applyFill="1" applyBorder="1" applyAlignment="1" applyProtection="1">
      <alignment horizontal="center" vertical="top" wrapText="1"/>
      <protection locked="0"/>
    </xf>
    <xf numFmtId="4" fontId="3"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vertical="top" wrapText="1"/>
      <protection locked="0"/>
    </xf>
    <xf numFmtId="1" fontId="2" fillId="0" borderId="10" xfId="0" applyNumberFormat="1" applyFont="1" applyBorder="1" applyAlignment="1" applyProtection="1">
      <alignment horizontal="center" vertical="top" wrapText="1"/>
      <protection locked="0"/>
    </xf>
    <xf numFmtId="49" fontId="2" fillId="0" borderId="10" xfId="0" applyNumberFormat="1" applyFont="1" applyBorder="1" applyAlignment="1" applyProtection="1">
      <alignment horizontal="center" vertical="top" wrapText="1"/>
      <protection locked="0"/>
    </xf>
    <xf numFmtId="1" fontId="3" fillId="0" borderId="10" xfId="0" applyNumberFormat="1" applyFont="1" applyBorder="1" applyAlignment="1" applyProtection="1">
      <alignment horizontal="center" vertical="top" wrapText="1"/>
      <protection locked="0"/>
    </xf>
    <xf numFmtId="0" fontId="2" fillId="37" borderId="13" xfId="0" applyFont="1" applyFill="1" applyBorder="1" applyAlignment="1" applyProtection="1">
      <alignment horizontal="center" vertical="top" wrapText="1"/>
      <protection locked="0"/>
    </xf>
    <xf numFmtId="0" fontId="2" fillId="0" borderId="13" xfId="0" applyFont="1" applyBorder="1" applyAlignment="1" applyProtection="1">
      <alignment horizontal="center" vertical="top" wrapText="1"/>
      <protection locked="0"/>
    </xf>
    <xf numFmtId="0" fontId="9" fillId="0" borderId="13"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49" fontId="2" fillId="0" borderId="13" xfId="0" applyNumberFormat="1" applyFont="1" applyBorder="1" applyAlignment="1" applyProtection="1">
      <alignment horizontal="center" vertical="top" wrapText="1"/>
      <protection locked="0"/>
    </xf>
    <xf numFmtId="3" fontId="2" fillId="0" borderId="10" xfId="0" applyNumberFormat="1" applyFont="1" applyFill="1" applyBorder="1" applyAlignment="1" applyProtection="1">
      <alignment vertical="top" wrapText="1"/>
      <protection locked="0"/>
    </xf>
    <xf numFmtId="4" fontId="2"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horizontal="left" vertical="top" wrapText="1"/>
      <protection locked="0"/>
    </xf>
    <xf numFmtId="0" fontId="3" fillId="0" borderId="10" xfId="0" applyFont="1" applyBorder="1" applyAlignment="1" applyProtection="1">
      <alignment horizontal="center" vertical="top"/>
      <protection locked="0"/>
    </xf>
    <xf numFmtId="0" fontId="2" fillId="37" borderId="11" xfId="0" applyFont="1" applyFill="1" applyBorder="1" applyAlignment="1" applyProtection="1">
      <alignment vertical="top" wrapText="1"/>
      <protection locked="0"/>
    </xf>
    <xf numFmtId="0" fontId="4" fillId="0" borderId="12" xfId="53" applyFont="1" applyBorder="1" applyAlignment="1" applyProtection="1">
      <alignment vertical="top" wrapText="1"/>
      <protection locked="0"/>
    </xf>
    <xf numFmtId="0" fontId="2" fillId="37" borderId="12" xfId="0" applyFont="1" applyFill="1" applyBorder="1" applyAlignment="1" applyProtection="1">
      <alignment vertical="top" wrapText="1"/>
      <protection locked="0"/>
    </xf>
    <xf numFmtId="0" fontId="2" fillId="0" borderId="12" xfId="0" applyFont="1" applyBorder="1" applyAlignment="1" applyProtection="1">
      <alignment vertical="top"/>
      <protection locked="0"/>
    </xf>
    <xf numFmtId="3" fontId="3" fillId="0" borderId="10" xfId="0" applyNumberFormat="1" applyFont="1" applyBorder="1" applyAlignment="1" applyProtection="1">
      <alignment horizontal="center" vertical="top" wrapText="1"/>
      <protection locked="0"/>
    </xf>
    <xf numFmtId="1" fontId="3" fillId="0" borderId="10" xfId="0" applyNumberFormat="1" applyFont="1" applyBorder="1" applyAlignment="1" applyProtection="1">
      <alignment vertical="top" wrapText="1"/>
      <protection locked="0"/>
    </xf>
    <xf numFmtId="49" fontId="2" fillId="37" borderId="10" xfId="0" applyNumberFormat="1" applyFont="1" applyFill="1" applyBorder="1" applyAlignment="1" applyProtection="1">
      <alignment vertical="top" wrapText="1"/>
      <protection locked="0"/>
    </xf>
    <xf numFmtId="0" fontId="2" fillId="37" borderId="10" xfId="0" applyNumberFormat="1" applyFont="1" applyFill="1" applyBorder="1" applyAlignment="1" applyProtection="1">
      <alignment horizontal="center" vertical="top" wrapText="1"/>
      <protection locked="0"/>
    </xf>
    <xf numFmtId="195" fontId="2" fillId="37" borderId="10" xfId="0" applyNumberFormat="1" applyFont="1" applyFill="1" applyBorder="1" applyAlignment="1" applyProtection="1">
      <alignment horizontal="center" vertical="top" wrapText="1"/>
      <protection locked="0"/>
    </xf>
    <xf numFmtId="1" fontId="2" fillId="0" borderId="10" xfId="0" applyNumberFormat="1" applyFont="1" applyBorder="1" applyAlignment="1" applyProtection="1">
      <alignment vertical="top" wrapText="1"/>
      <protection locked="0"/>
    </xf>
    <xf numFmtId="0" fontId="3" fillId="0" borderId="10" xfId="0" applyFont="1" applyBorder="1" applyAlignment="1" applyProtection="1">
      <alignment horizontal="center" vertical="top" wrapText="1"/>
      <protection locked="0"/>
    </xf>
    <xf numFmtId="3" fontId="3" fillId="0" borderId="10" xfId="0" applyNumberFormat="1" applyFont="1" applyBorder="1" applyAlignment="1" applyProtection="1">
      <alignment vertical="top" wrapText="1"/>
      <protection locked="0"/>
    </xf>
    <xf numFmtId="2" fontId="3" fillId="0" borderId="10" xfId="0" applyNumberFormat="1" applyFont="1" applyBorder="1" applyAlignment="1" applyProtection="1">
      <alignment horizontal="center" vertical="top" wrapText="1"/>
      <protection locked="0"/>
    </xf>
    <xf numFmtId="0" fontId="9" fillId="0" borderId="10" xfId="0" applyFont="1" applyBorder="1" applyAlignment="1" applyProtection="1">
      <alignment vertical="top" wrapText="1"/>
      <protection locked="0"/>
    </xf>
    <xf numFmtId="0" fontId="9" fillId="0" borderId="10" xfId="0" applyFont="1" applyBorder="1" applyAlignment="1" applyProtection="1">
      <alignment horizontal="center" vertical="top" wrapText="1"/>
      <protection locked="0"/>
    </xf>
    <xf numFmtId="0" fontId="9" fillId="0" borderId="10" xfId="0" applyFont="1" applyBorder="1" applyAlignment="1" applyProtection="1">
      <alignment vertical="top" wrapText="1"/>
      <protection locked="0"/>
    </xf>
    <xf numFmtId="0" fontId="9" fillId="0" borderId="10" xfId="0" applyFont="1" applyBorder="1" applyAlignment="1" applyProtection="1">
      <alignment horizontal="center" vertical="top" wrapText="1"/>
      <protection locked="0"/>
    </xf>
    <xf numFmtId="0" fontId="9" fillId="0" borderId="10" xfId="0" applyFont="1" applyBorder="1" applyAlignment="1" applyProtection="1">
      <alignment horizontal="left" vertical="top" wrapText="1"/>
      <protection locked="0"/>
    </xf>
    <xf numFmtId="0" fontId="2" fillId="37" borderId="10" xfId="0" applyFont="1" applyFill="1" applyBorder="1" applyAlignment="1" applyProtection="1">
      <alignment horizontal="left" vertical="top" wrapText="1"/>
      <protection locked="0"/>
    </xf>
    <xf numFmtId="1" fontId="3" fillId="37" borderId="10" xfId="0" applyNumberFormat="1" applyFont="1" applyFill="1" applyBorder="1" applyAlignment="1" applyProtection="1">
      <alignment vertical="top" wrapText="1"/>
      <protection locked="0"/>
    </xf>
    <xf numFmtId="2" fontId="3" fillId="37" borderId="10" xfId="0" applyNumberFormat="1" applyFont="1" applyFill="1" applyBorder="1" applyAlignment="1" applyProtection="1">
      <alignment horizontal="center" vertical="top" wrapText="1"/>
      <protection locked="0"/>
    </xf>
    <xf numFmtId="1" fontId="3" fillId="0" borderId="10" xfId="0" applyNumberFormat="1" applyFont="1" applyBorder="1" applyAlignment="1" applyProtection="1">
      <alignment horizontal="left" vertical="top" wrapText="1"/>
      <protection locked="0"/>
    </xf>
    <xf numFmtId="1" fontId="6" fillId="0" borderId="10" xfId="0" applyNumberFormat="1" applyFont="1" applyBorder="1" applyAlignment="1" applyProtection="1">
      <alignment horizontal="center" vertical="top" wrapText="1"/>
      <protection locked="0"/>
    </xf>
    <xf numFmtId="2" fontId="6" fillId="0" borderId="10" xfId="0" applyNumberFormat="1" applyFont="1" applyBorder="1" applyAlignment="1" applyProtection="1">
      <alignment horizontal="center" vertical="top" wrapText="1"/>
      <protection locked="0"/>
    </xf>
    <xf numFmtId="3" fontId="3"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vertical="top" wrapText="1"/>
      <protection locked="0"/>
    </xf>
    <xf numFmtId="2" fontId="3" fillId="0" borderId="10" xfId="0" applyNumberFormat="1" applyFont="1" applyFill="1" applyBorder="1" applyAlignment="1" applyProtection="1">
      <alignment horizontal="center" vertical="top" wrapText="1"/>
      <protection locked="0"/>
    </xf>
    <xf numFmtId="0" fontId="9" fillId="0" borderId="10" xfId="0" applyFont="1" applyBorder="1" applyAlignment="1" applyProtection="1">
      <alignment wrapText="1"/>
      <protection locked="0"/>
    </xf>
    <xf numFmtId="195" fontId="2" fillId="0" borderId="10" xfId="0" applyNumberFormat="1" applyFont="1" applyBorder="1" applyAlignment="1" applyProtection="1">
      <alignment horizontal="center" vertical="top" wrapText="1"/>
      <protection locked="0"/>
    </xf>
    <xf numFmtId="0" fontId="2" fillId="0" borderId="0" xfId="0" applyFont="1" applyFill="1" applyBorder="1" applyAlignment="1" applyProtection="1">
      <alignment horizontal="center"/>
      <protection locked="0"/>
    </xf>
    <xf numFmtId="0" fontId="3" fillId="39" borderId="12"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top" wrapText="1"/>
      <protection locked="0"/>
    </xf>
    <xf numFmtId="2" fontId="6" fillId="0" borderId="11" xfId="0" applyNumberFormat="1" applyFont="1" applyFill="1" applyBorder="1" applyAlignment="1" applyProtection="1">
      <alignment horizontal="center" vertical="center" wrapText="1"/>
      <protection locked="0"/>
    </xf>
    <xf numFmtId="3" fontId="16" fillId="0" borderId="10" xfId="0" applyNumberFormat="1" applyFont="1" applyFill="1" applyBorder="1" applyAlignment="1" applyProtection="1">
      <alignment horizontal="center" vertical="center" wrapText="1"/>
      <protection locked="0"/>
    </xf>
    <xf numFmtId="3" fontId="16" fillId="0" borderId="10" xfId="0" applyNumberFormat="1" applyFont="1" applyBorder="1" applyAlignment="1" applyProtection="1">
      <alignment horizontal="center" vertical="center" wrapText="1"/>
      <protection locked="0"/>
    </xf>
    <xf numFmtId="3" fontId="0" fillId="0" borderId="10" xfId="0" applyNumberFormat="1" applyBorder="1" applyAlignment="1" applyProtection="1">
      <alignment horizontal="center" vertical="center"/>
      <protection locked="0"/>
    </xf>
    <xf numFmtId="0" fontId="2" fillId="0" borderId="0" xfId="0" applyFont="1" applyAlignment="1">
      <alignment wrapText="1"/>
    </xf>
    <xf numFmtId="0" fontId="0" fillId="0" borderId="10" xfId="0" applyBorder="1" applyAlignment="1">
      <alignment wrapText="1"/>
    </xf>
    <xf numFmtId="0" fontId="0" fillId="0" borderId="10" xfId="0" applyBorder="1" applyAlignment="1" applyProtection="1">
      <alignment/>
      <protection locked="0"/>
    </xf>
    <xf numFmtId="0" fontId="0" fillId="0" borderId="10" xfId="0" applyBorder="1" applyAlignment="1" applyProtection="1">
      <alignment horizontal="center" vertical="center"/>
      <protection locked="0"/>
    </xf>
    <xf numFmtId="1" fontId="0" fillId="0" borderId="10" xfId="0" applyNumberFormat="1" applyBorder="1" applyAlignment="1" applyProtection="1">
      <alignment horizontal="center" vertical="center"/>
      <protection locked="0"/>
    </xf>
    <xf numFmtId="0" fontId="2" fillId="37" borderId="10" xfId="0" applyFont="1" applyFill="1" applyBorder="1" applyAlignment="1">
      <alignment vertical="top" wrapText="1"/>
    </xf>
    <xf numFmtId="0" fontId="2" fillId="0" borderId="10" xfId="0" applyFont="1" applyBorder="1" applyAlignment="1">
      <alignment wrapText="1"/>
    </xf>
    <xf numFmtId="0" fontId="2" fillId="37" borderId="10" xfId="0" applyFont="1" applyFill="1" applyBorder="1" applyAlignment="1">
      <alignment horizontal="center" vertical="top" wrapText="1"/>
    </xf>
    <xf numFmtId="0" fontId="2" fillId="37" borderId="12" xfId="0" applyFont="1" applyFill="1" applyBorder="1" applyAlignment="1">
      <alignment horizontal="center" vertical="top" wrapText="1"/>
    </xf>
    <xf numFmtId="0" fontId="2" fillId="0" borderId="12" xfId="0" applyFont="1" applyBorder="1" applyAlignment="1">
      <alignment horizontal="center" vertical="top" wrapText="1"/>
    </xf>
    <xf numFmtId="0" fontId="9" fillId="0" borderId="10" xfId="0" applyFont="1" applyBorder="1" applyAlignment="1">
      <alignment wrapText="1"/>
    </xf>
    <xf numFmtId="0" fontId="9" fillId="0" borderId="10" xfId="0" applyFont="1" applyBorder="1" applyAlignment="1">
      <alignment vertical="top" wrapText="1"/>
    </xf>
    <xf numFmtId="0" fontId="21" fillId="0" borderId="10" xfId="0" applyFont="1" applyBorder="1" applyAlignment="1">
      <alignment wrapText="1"/>
    </xf>
    <xf numFmtId="0" fontId="2" fillId="0" borderId="12" xfId="0" applyFont="1" applyBorder="1" applyAlignment="1">
      <alignment vertical="top" wrapText="1"/>
    </xf>
    <xf numFmtId="49" fontId="2" fillId="0" borderId="12" xfId="0" applyNumberFormat="1" applyFont="1" applyBorder="1" applyAlignment="1">
      <alignment horizontal="center" vertical="top" wrapText="1"/>
    </xf>
    <xf numFmtId="0" fontId="2" fillId="0" borderId="10" xfId="0" applyFont="1" applyBorder="1" applyAlignment="1">
      <alignment horizontal="center" vertical="top" wrapText="1"/>
    </xf>
    <xf numFmtId="1" fontId="3" fillId="0" borderId="10" xfId="0" applyNumberFormat="1" applyFont="1" applyFill="1" applyBorder="1" applyAlignment="1">
      <alignment horizontal="center" vertical="top" wrapText="1"/>
    </xf>
    <xf numFmtId="4" fontId="3" fillId="0" borderId="10" xfId="0" applyNumberFormat="1" applyFont="1" applyBorder="1" applyAlignment="1">
      <alignment horizontal="center" vertical="top" wrapText="1"/>
    </xf>
    <xf numFmtId="0" fontId="2" fillId="0" borderId="10" xfId="0" applyFont="1" applyBorder="1" applyAlignment="1">
      <alignment vertical="top" wrapText="1"/>
    </xf>
    <xf numFmtId="1" fontId="3" fillId="0" borderId="10" xfId="0" applyNumberFormat="1" applyFont="1" applyBorder="1" applyAlignment="1">
      <alignment horizontal="center" vertical="top" wrapText="1"/>
    </xf>
    <xf numFmtId="0" fontId="2" fillId="37" borderId="10" xfId="0" applyNumberFormat="1" applyFont="1" applyFill="1" applyBorder="1" applyAlignment="1">
      <alignment vertical="top" wrapText="1"/>
    </xf>
    <xf numFmtId="0" fontId="4" fillId="0" borderId="10" xfId="53" applyFont="1" applyBorder="1" applyAlignment="1" applyProtection="1">
      <alignment vertical="top" wrapText="1"/>
      <protection/>
    </xf>
    <xf numFmtId="0" fontId="2" fillId="0" borderId="10" xfId="53" applyFont="1" applyBorder="1" applyAlignment="1" applyProtection="1">
      <alignment vertical="top" wrapText="1"/>
      <protection/>
    </xf>
    <xf numFmtId="0" fontId="2" fillId="0" borderId="10" xfId="0" applyFont="1" applyBorder="1" applyAlignment="1">
      <alignment vertical="top"/>
    </xf>
    <xf numFmtId="0" fontId="3" fillId="0" borderId="10" xfId="0" applyFont="1" applyBorder="1" applyAlignment="1">
      <alignment horizontal="center" vertical="top"/>
    </xf>
    <xf numFmtId="0" fontId="9" fillId="0" borderId="10" xfId="0" applyFont="1" applyBorder="1" applyAlignment="1">
      <alignment horizontal="center" vertical="top" wrapText="1"/>
    </xf>
    <xf numFmtId="0" fontId="9" fillId="0" borderId="10" xfId="0" applyFont="1" applyBorder="1" applyAlignment="1">
      <alignment horizontal="center" wrapText="1"/>
    </xf>
    <xf numFmtId="0" fontId="9"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2" fillId="0" borderId="10" xfId="53" applyFont="1" applyBorder="1" applyAlignment="1" applyProtection="1">
      <alignment horizontal="center" wrapText="1"/>
      <protection/>
    </xf>
    <xf numFmtId="0" fontId="2" fillId="0" borderId="10" xfId="0" applyNumberFormat="1" applyFont="1" applyBorder="1" applyAlignment="1">
      <alignment horizontal="center" vertical="top" wrapText="1"/>
    </xf>
    <xf numFmtId="0" fontId="2" fillId="0" borderId="10" xfId="0" applyFont="1" applyBorder="1" applyAlignment="1">
      <alignment horizontal="center" wrapText="1"/>
    </xf>
    <xf numFmtId="0" fontId="21" fillId="0" borderId="10" xfId="0" applyFont="1" applyBorder="1" applyAlignment="1">
      <alignment horizontal="center" wrapText="1"/>
    </xf>
    <xf numFmtId="0" fontId="9" fillId="0" borderId="0" xfId="0" applyFont="1" applyAlignment="1">
      <alignment horizontal="center" vertical="top" wrapText="1"/>
    </xf>
    <xf numFmtId="0" fontId="21" fillId="0" borderId="0" xfId="0" applyFont="1" applyAlignment="1">
      <alignment horizontal="center" wrapText="1"/>
    </xf>
    <xf numFmtId="0" fontId="2" fillId="0" borderId="10" xfId="0" applyFont="1" applyFill="1" applyBorder="1" applyAlignment="1">
      <alignment vertical="top" wrapText="1"/>
    </xf>
    <xf numFmtId="0" fontId="2" fillId="0" borderId="14" xfId="0" applyFont="1" applyBorder="1" applyAlignment="1">
      <alignment horizontal="center" wrapText="1"/>
    </xf>
    <xf numFmtId="0" fontId="23" fillId="0" borderId="10" xfId="53" applyFont="1" applyBorder="1" applyAlignment="1" applyProtection="1">
      <alignment vertical="top" wrapText="1"/>
      <protection/>
    </xf>
    <xf numFmtId="0" fontId="2" fillId="0" borderId="15" xfId="0" applyFont="1" applyBorder="1" applyAlignment="1">
      <alignment horizontal="center" vertical="top" wrapText="1"/>
    </xf>
    <xf numFmtId="1" fontId="3" fillId="0" borderId="15" xfId="0" applyNumberFormat="1" applyFont="1" applyBorder="1" applyAlignment="1">
      <alignment horizontal="center" vertical="top" wrapText="1"/>
    </xf>
    <xf numFmtId="4" fontId="3" fillId="0" borderId="15" xfId="0" applyNumberFormat="1" applyFont="1" applyBorder="1" applyAlignment="1">
      <alignment horizontal="center" vertical="top" wrapText="1"/>
    </xf>
    <xf numFmtId="0" fontId="26" fillId="0" borderId="10" xfId="0" applyFont="1" applyBorder="1" applyAlignment="1">
      <alignment wrapText="1"/>
    </xf>
    <xf numFmtId="0" fontId="27" fillId="0" borderId="10" xfId="0" applyFont="1" applyBorder="1" applyAlignment="1">
      <alignment wrapText="1"/>
    </xf>
    <xf numFmtId="0" fontId="0" fillId="0" borderId="10" xfId="0" applyBorder="1" applyAlignment="1">
      <alignment/>
    </xf>
    <xf numFmtId="0" fontId="28" fillId="0" borderId="15" xfId="0" applyFont="1" applyBorder="1" applyAlignment="1">
      <alignment vertical="top" wrapText="1"/>
    </xf>
    <xf numFmtId="0" fontId="29" fillId="0" borderId="15" xfId="0" applyFont="1" applyBorder="1" applyAlignment="1">
      <alignment vertical="top" wrapText="1"/>
    </xf>
    <xf numFmtId="0" fontId="5" fillId="0" borderId="15" xfId="0" applyFont="1" applyBorder="1" applyAlignment="1">
      <alignment horizontal="center" vertical="top" wrapText="1"/>
    </xf>
    <xf numFmtId="0" fontId="29" fillId="0" borderId="15" xfId="0" applyFont="1" applyBorder="1" applyAlignment="1">
      <alignment horizontal="center" vertical="top" wrapText="1"/>
    </xf>
    <xf numFmtId="0" fontId="30" fillId="0" borderId="15" xfId="0" applyFont="1" applyBorder="1" applyAlignment="1">
      <alignment horizontal="center" vertical="top" wrapText="1"/>
    </xf>
    <xf numFmtId="4" fontId="5" fillId="0" borderId="15" xfId="0" applyNumberFormat="1" applyFont="1" applyBorder="1" applyAlignment="1">
      <alignment horizontal="center" vertical="top" wrapText="1"/>
    </xf>
    <xf numFmtId="0" fontId="2" fillId="0" borderId="15" xfId="0" applyFont="1" applyBorder="1" applyAlignment="1">
      <alignment horizontal="left" vertical="top" wrapText="1"/>
    </xf>
    <xf numFmtId="0" fontId="0" fillId="0" borderId="0" xfId="0" applyFont="1" applyAlignment="1">
      <alignment wrapText="1"/>
    </xf>
    <xf numFmtId="0" fontId="31" fillId="0" borderId="15" xfId="53" applyFont="1" applyBorder="1" applyAlignment="1" applyProtection="1">
      <alignment horizontal="center" vertical="top" wrapText="1"/>
      <protection/>
    </xf>
    <xf numFmtId="0" fontId="32" fillId="0" borderId="15" xfId="0" applyFont="1" applyBorder="1" applyAlignment="1">
      <alignment wrapText="1"/>
    </xf>
    <xf numFmtId="0" fontId="14" fillId="0" borderId="15" xfId="0" applyFont="1" applyBorder="1" applyAlignment="1">
      <alignment horizontal="center" vertical="top" wrapText="1"/>
    </xf>
    <xf numFmtId="0" fontId="2" fillId="0" borderId="15" xfId="0" applyFont="1" applyBorder="1" applyAlignment="1">
      <alignment vertical="top" wrapText="1"/>
    </xf>
    <xf numFmtId="0" fontId="2" fillId="0" borderId="15" xfId="0" applyFont="1" applyBorder="1" applyAlignment="1">
      <alignment vertical="top" wrapText="1"/>
    </xf>
    <xf numFmtId="0" fontId="32" fillId="0" borderId="15" xfId="0" applyFont="1" applyBorder="1" applyAlignment="1">
      <alignment vertical="top" wrapText="1"/>
    </xf>
    <xf numFmtId="0" fontId="1" fillId="0" borderId="15" xfId="0" applyFont="1" applyBorder="1" applyAlignment="1">
      <alignment vertical="top" wrapText="1"/>
    </xf>
    <xf numFmtId="2" fontId="2" fillId="0" borderId="15" xfId="0" applyNumberFormat="1" applyFont="1" applyBorder="1" applyAlignment="1">
      <alignment vertical="top" wrapText="1"/>
    </xf>
    <xf numFmtId="0" fontId="14" fillId="40" borderId="15" xfId="0" applyFont="1" applyFill="1" applyBorder="1" applyAlignment="1">
      <alignment vertical="top" wrapText="1"/>
    </xf>
    <xf numFmtId="0" fontId="3" fillId="0" borderId="15" xfId="0" applyFont="1" applyBorder="1" applyAlignment="1">
      <alignment horizontal="center" vertical="top" wrapText="1"/>
    </xf>
    <xf numFmtId="0" fontId="16" fillId="0" borderId="10" xfId="0" applyFont="1" applyBorder="1" applyAlignment="1">
      <alignment vertical="top" wrapText="1"/>
    </xf>
    <xf numFmtId="0" fontId="16" fillId="0" borderId="10" xfId="0" applyFont="1" applyBorder="1" applyAlignment="1">
      <alignment horizontal="center" vertical="top" wrapText="1"/>
    </xf>
    <xf numFmtId="0" fontId="16" fillId="0" borderId="10" xfId="0" applyFont="1" applyBorder="1" applyAlignment="1">
      <alignment horizontal="left" vertical="top" wrapText="1"/>
    </xf>
    <xf numFmtId="0" fontId="14" fillId="0" borderId="10" xfId="0" applyFont="1" applyBorder="1" applyAlignment="1">
      <alignment horizontal="left" vertical="top" wrapText="1"/>
    </xf>
    <xf numFmtId="3" fontId="16" fillId="0" borderId="10" xfId="0" applyNumberFormat="1" applyFont="1" applyBorder="1" applyAlignment="1">
      <alignment horizontal="center" vertical="top" wrapText="1"/>
    </xf>
    <xf numFmtId="2" fontId="16" fillId="0" borderId="10" xfId="0" applyNumberFormat="1" applyFont="1" applyBorder="1" applyAlignment="1">
      <alignment horizontal="center" vertical="top" wrapText="1"/>
    </xf>
    <xf numFmtId="0" fontId="0" fillId="0" borderId="10" xfId="0" applyFont="1" applyBorder="1" applyAlignment="1">
      <alignment horizontal="center"/>
    </xf>
    <xf numFmtId="2" fontId="6" fillId="0" borderId="10" xfId="0" applyNumberFormat="1" applyFont="1" applyBorder="1" applyAlignment="1">
      <alignment horizontal="center" vertical="top" wrapText="1"/>
    </xf>
    <xf numFmtId="0" fontId="3" fillId="0" borderId="15" xfId="0" applyFont="1" applyBorder="1" applyAlignment="1">
      <alignment horizontal="center" vertical="top"/>
    </xf>
    <xf numFmtId="0" fontId="2" fillId="0" borderId="15" xfId="0" applyFont="1" applyBorder="1" applyAlignment="1">
      <alignment horizontal="center" vertical="top"/>
    </xf>
    <xf numFmtId="0" fontId="9" fillId="0" borderId="15" xfId="0" applyFont="1" applyBorder="1" applyAlignment="1">
      <alignment wrapText="1"/>
    </xf>
    <xf numFmtId="0" fontId="33" fillId="0" borderId="15" xfId="0" applyFont="1" applyBorder="1" applyAlignment="1">
      <alignment vertical="center" wrapText="1"/>
    </xf>
    <xf numFmtId="0" fontId="9" fillId="40" borderId="15" xfId="0" applyFont="1" applyFill="1" applyBorder="1" applyAlignment="1">
      <alignment vertical="center" wrapText="1"/>
    </xf>
    <xf numFmtId="0" fontId="35" fillId="40" borderId="15" xfId="0" applyFont="1" applyFill="1" applyBorder="1" applyAlignment="1">
      <alignment vertical="center" wrapText="1"/>
    </xf>
    <xf numFmtId="0" fontId="9" fillId="0" borderId="15" xfId="0" applyFont="1" applyBorder="1" applyAlignment="1">
      <alignment vertical="center" wrapText="1"/>
    </xf>
    <xf numFmtId="0" fontId="9" fillId="0" borderId="15" xfId="0" applyFont="1" applyBorder="1" applyAlignment="1">
      <alignment horizontal="right" vertical="center" wrapText="1"/>
    </xf>
    <xf numFmtId="0" fontId="2" fillId="0" borderId="15" xfId="0" applyFont="1" applyBorder="1" applyAlignment="1">
      <alignment horizontal="center" vertical="center" wrapText="1"/>
    </xf>
    <xf numFmtId="0" fontId="2" fillId="0" borderId="16" xfId="0" applyFont="1" applyBorder="1" applyAlignment="1">
      <alignment vertical="top" wrapText="1"/>
    </xf>
    <xf numFmtId="0" fontId="9" fillId="0" borderId="0" xfId="0" applyFont="1" applyAlignment="1">
      <alignment horizontal="left" vertical="top" wrapText="1"/>
    </xf>
    <xf numFmtId="0" fontId="3" fillId="0" borderId="10" xfId="0" applyFont="1" applyBorder="1" applyAlignment="1">
      <alignment vertical="top" wrapText="1"/>
    </xf>
    <xf numFmtId="0" fontId="3" fillId="0" borderId="10" xfId="0" applyFont="1" applyBorder="1" applyAlignment="1">
      <alignment horizontal="center" vertical="top" wrapText="1"/>
    </xf>
    <xf numFmtId="0" fontId="2" fillId="0" borderId="10" xfId="0" applyFont="1" applyBorder="1" applyAlignment="1">
      <alignment horizontal="left" vertical="top" wrapText="1"/>
    </xf>
    <xf numFmtId="0" fontId="2" fillId="0" borderId="10" xfId="0" applyFont="1" applyBorder="1" applyAlignment="1">
      <alignment horizontal="justify" vertical="top" wrapText="1"/>
    </xf>
    <xf numFmtId="0" fontId="129" fillId="0" borderId="10" xfId="53" applyBorder="1" applyAlignment="1" applyProtection="1">
      <alignment horizontal="center" vertical="top" wrapText="1"/>
      <protection/>
    </xf>
    <xf numFmtId="0" fontId="9" fillId="0" borderId="0" xfId="0" applyFont="1" applyAlignment="1">
      <alignment horizontal="left" vertical="top"/>
    </xf>
    <xf numFmtId="0" fontId="129" fillId="0" borderId="10" xfId="53" applyBorder="1" applyAlignment="1" applyProtection="1">
      <alignment horizontal="left" vertical="top" wrapText="1"/>
      <protection/>
    </xf>
    <xf numFmtId="3" fontId="3" fillId="0" borderId="10" xfId="0" applyNumberFormat="1" applyFont="1" applyFill="1" applyBorder="1" applyAlignment="1">
      <alignment horizontal="center" vertical="top" wrapText="1"/>
    </xf>
    <xf numFmtId="2" fontId="2" fillId="0" borderId="10" xfId="0" applyNumberFormat="1" applyFont="1" applyBorder="1" applyAlignment="1">
      <alignment horizontal="center" vertical="top" wrapText="1"/>
    </xf>
    <xf numFmtId="0" fontId="40" fillId="0" borderId="10" xfId="0" applyFont="1" applyBorder="1" applyAlignment="1">
      <alignment horizontal="center" vertical="center" wrapText="1"/>
    </xf>
    <xf numFmtId="0" fontId="40" fillId="0" borderId="10" xfId="0" applyFont="1" applyBorder="1" applyAlignment="1">
      <alignment horizontal="center" vertical="center"/>
    </xf>
    <xf numFmtId="0" fontId="41" fillId="0" borderId="10" xfId="0" applyFont="1" applyBorder="1" applyAlignment="1">
      <alignment horizontal="center" vertical="center" wrapText="1"/>
    </xf>
    <xf numFmtId="0" fontId="42" fillId="0" borderId="10" xfId="53" applyFont="1" applyBorder="1" applyAlignment="1" applyProtection="1">
      <alignment horizontal="center" vertical="center"/>
      <protection/>
    </xf>
    <xf numFmtId="0" fontId="42" fillId="0" borderId="10" xfId="53" applyFont="1" applyBorder="1" applyAlignment="1" applyProtection="1">
      <alignment horizontal="center" vertical="center" wrapText="1"/>
      <protection/>
    </xf>
    <xf numFmtId="0" fontId="40" fillId="0" borderId="10" xfId="0" applyFont="1" applyBorder="1" applyAlignment="1">
      <alignment horizontal="center" vertical="center" wrapText="1"/>
    </xf>
    <xf numFmtId="0" fontId="43" fillId="0" borderId="10" xfId="0" applyFont="1" applyBorder="1" applyAlignment="1">
      <alignment horizontal="center" vertical="center"/>
    </xf>
    <xf numFmtId="0" fontId="41" fillId="37" borderId="10" xfId="0" applyFont="1" applyFill="1" applyBorder="1" applyAlignment="1">
      <alignment horizontal="center" vertical="center" wrapText="1"/>
    </xf>
    <xf numFmtId="2" fontId="41" fillId="37" borderId="10" xfId="0" applyNumberFormat="1" applyFont="1" applyFill="1" applyBorder="1" applyAlignment="1">
      <alignment horizontal="center" vertical="center" wrapText="1"/>
    </xf>
    <xf numFmtId="0" fontId="40" fillId="0" borderId="10" xfId="0" applyFont="1" applyBorder="1" applyAlignment="1">
      <alignment horizontal="center" vertical="center" wrapText="1"/>
    </xf>
    <xf numFmtId="2" fontId="41" fillId="0" borderId="10" xfId="0" applyNumberFormat="1" applyFont="1" applyBorder="1" applyAlignment="1">
      <alignment horizontal="center" vertical="center" wrapText="1"/>
    </xf>
    <xf numFmtId="0" fontId="40" fillId="0" borderId="10" xfId="0" applyFont="1" applyBorder="1" applyAlignment="1">
      <alignment horizontal="center" vertical="center"/>
    </xf>
    <xf numFmtId="1" fontId="40" fillId="0" borderId="10" xfId="0" applyNumberFormat="1" applyFont="1" applyBorder="1" applyAlignment="1">
      <alignment horizontal="center" vertical="center" wrapText="1"/>
    </xf>
    <xf numFmtId="2" fontId="40" fillId="0" borderId="10" xfId="0" applyNumberFormat="1" applyFont="1" applyBorder="1" applyAlignment="1">
      <alignment horizontal="center" vertical="center" wrapText="1"/>
    </xf>
    <xf numFmtId="0" fontId="40" fillId="0"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9" fillId="0" borderId="10" xfId="53" applyBorder="1" applyAlignment="1" applyProtection="1">
      <alignment vertical="top" wrapText="1"/>
      <protection/>
    </xf>
    <xf numFmtId="0" fontId="2" fillId="0" borderId="10" xfId="0" applyFont="1" applyBorder="1" applyAlignment="1">
      <alignment horizontal="center" vertical="center"/>
    </xf>
    <xf numFmtId="0" fontId="9" fillId="0" borderId="10" xfId="0" applyFont="1" applyBorder="1" applyAlignment="1">
      <alignment horizontal="center" vertical="top" wrapText="1"/>
    </xf>
    <xf numFmtId="0" fontId="129" fillId="0" borderId="0" xfId="53" applyAlignment="1" applyProtection="1">
      <alignment/>
      <protection/>
    </xf>
    <xf numFmtId="14" fontId="2" fillId="0" borderId="10" xfId="0" applyNumberFormat="1" applyFont="1" applyFill="1" applyBorder="1" applyAlignment="1">
      <alignment horizontal="center" vertical="top" wrapText="1"/>
    </xf>
    <xf numFmtId="3" fontId="2" fillId="0" borderId="10" xfId="0" applyNumberFormat="1" applyFont="1" applyBorder="1" applyAlignment="1">
      <alignment horizontal="center" vertical="top"/>
    </xf>
    <xf numFmtId="0" fontId="9"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44" fillId="0" borderId="10" xfId="53" applyFont="1" applyBorder="1" applyAlignment="1" applyProtection="1">
      <alignment horizontal="center" vertical="center" wrapText="1"/>
      <protection/>
    </xf>
    <xf numFmtId="0" fontId="6"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2" fontId="6" fillId="0" borderId="10" xfId="0" applyNumberFormat="1" applyFont="1" applyBorder="1" applyAlignment="1">
      <alignment horizontal="center" vertical="center" wrapText="1"/>
    </xf>
    <xf numFmtId="0" fontId="9" fillId="0" borderId="17" xfId="0" applyFont="1" applyBorder="1" applyAlignment="1">
      <alignment horizontal="center" vertical="center" wrapText="1"/>
    </xf>
    <xf numFmtId="0" fontId="23" fillId="0" borderId="10" xfId="53" applyFont="1" applyBorder="1" applyAlignment="1" applyProtection="1">
      <alignment horizontal="center" vertical="center" wrapText="1"/>
      <protection/>
    </xf>
    <xf numFmtId="0" fontId="40" fillId="0" borderId="10" xfId="0" applyFont="1" applyBorder="1" applyAlignment="1">
      <alignment horizontal="center" vertical="center" wrapText="1"/>
    </xf>
    <xf numFmtId="195" fontId="41" fillId="0" borderId="10" xfId="0" applyNumberFormat="1" applyFont="1" applyBorder="1" applyAlignment="1">
      <alignment horizontal="center" vertical="center" wrapText="1"/>
    </xf>
    <xf numFmtId="0" fontId="129" fillId="0" borderId="10" xfId="53" applyBorder="1" applyAlignment="1" applyProtection="1">
      <alignment horizontal="center" vertical="center" wrapText="1"/>
      <protection/>
    </xf>
    <xf numFmtId="49" fontId="2" fillId="37" borderId="10" xfId="0" applyNumberFormat="1" applyFont="1" applyFill="1" applyBorder="1" applyAlignment="1">
      <alignment horizontal="center" vertical="center" wrapText="1"/>
    </xf>
    <xf numFmtId="195" fontId="2" fillId="37" borderId="10" xfId="0" applyNumberFormat="1" applyFont="1" applyFill="1" applyBorder="1" applyAlignment="1">
      <alignment horizontal="center" vertical="center" wrapText="1"/>
    </xf>
    <xf numFmtId="1"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9" fillId="0" borderId="0" xfId="0" applyFont="1" applyAlignment="1">
      <alignment horizontal="center" vertical="center" wrapText="1"/>
    </xf>
    <xf numFmtId="49" fontId="2" fillId="0" borderId="10" xfId="0" applyNumberFormat="1" applyFont="1" applyBorder="1" applyAlignment="1">
      <alignment horizontal="center" vertical="center" wrapText="1"/>
    </xf>
    <xf numFmtId="195" fontId="2" fillId="0" borderId="10" xfId="0" applyNumberFormat="1" applyFont="1" applyBorder="1" applyAlignment="1">
      <alignment horizontal="center" vertical="center" wrapText="1"/>
    </xf>
    <xf numFmtId="14" fontId="2" fillId="0" borderId="10" xfId="0" applyNumberFormat="1" applyFont="1" applyBorder="1" applyAlignment="1" applyProtection="1">
      <alignment vertical="top" wrapText="1"/>
      <protection locked="0"/>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49" fontId="9" fillId="0" borderId="12" xfId="0" applyNumberFormat="1" applyFont="1" applyBorder="1" applyAlignment="1">
      <alignment horizontal="center" vertical="center" wrapText="1"/>
    </xf>
    <xf numFmtId="0" fontId="9" fillId="0" borderId="10" xfId="0" applyFont="1" applyBorder="1" applyAlignment="1">
      <alignment vertical="top" wrapText="1"/>
    </xf>
    <xf numFmtId="0" fontId="9" fillId="0" borderId="10" xfId="0" applyFont="1" applyBorder="1" applyAlignment="1">
      <alignment horizontal="center" vertical="top" wrapText="1"/>
    </xf>
    <xf numFmtId="0" fontId="9" fillId="0" borderId="10" xfId="0" applyFont="1" applyBorder="1" applyAlignment="1">
      <alignment horizontal="center" vertical="top"/>
    </xf>
    <xf numFmtId="2" fontId="2" fillId="37" borderId="10" xfId="0" applyNumberFormat="1" applyFont="1" applyFill="1" applyBorder="1" applyAlignment="1">
      <alignment horizontal="center" vertical="top" wrapText="1"/>
    </xf>
    <xf numFmtId="0" fontId="129" fillId="0" borderId="10" xfId="53" applyBorder="1" applyAlignment="1" applyProtection="1">
      <alignment horizontal="center" wrapText="1"/>
      <protection/>
    </xf>
    <xf numFmtId="2" fontId="9" fillId="0" borderId="10" xfId="0" applyNumberFormat="1" applyFont="1" applyBorder="1" applyAlignment="1">
      <alignment horizontal="center" vertical="top" wrapText="1"/>
    </xf>
    <xf numFmtId="0" fontId="9" fillId="0" borderId="10" xfId="0" applyFont="1" applyBorder="1" applyAlignment="1">
      <alignment horizontal="center" wrapText="1"/>
    </xf>
    <xf numFmtId="3" fontId="3" fillId="0" borderId="10" xfId="0" applyNumberFormat="1" applyFont="1" applyBorder="1" applyAlignment="1">
      <alignment horizontal="center" vertical="top"/>
    </xf>
    <xf numFmtId="0" fontId="3" fillId="0" borderId="10" xfId="0" applyFont="1" applyBorder="1" applyAlignment="1">
      <alignment horizontal="center" vertical="center" wrapText="1"/>
    </xf>
    <xf numFmtId="4" fontId="3"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9" fillId="0" borderId="12" xfId="0" applyNumberFormat="1" applyFont="1" applyBorder="1" applyAlignment="1">
      <alignment horizontal="center" vertical="center" wrapText="1"/>
    </xf>
    <xf numFmtId="49" fontId="2" fillId="37" borderId="10" xfId="0" applyNumberFormat="1" applyFont="1" applyFill="1" applyBorder="1" applyAlignment="1">
      <alignment horizontal="center" vertical="top" wrapText="1"/>
    </xf>
    <xf numFmtId="2" fontId="2" fillId="0" borderId="12" xfId="0" applyNumberFormat="1" applyFont="1" applyBorder="1" applyAlignment="1">
      <alignment horizontal="center" vertical="center" wrapText="1"/>
    </xf>
    <xf numFmtId="0" fontId="4" fillId="0" borderId="10" xfId="53" applyFont="1" applyBorder="1" applyAlignment="1" applyProtection="1">
      <alignment horizontal="center" vertical="center" wrapText="1"/>
      <protection/>
    </xf>
    <xf numFmtId="0" fontId="129" fillId="37" borderId="10" xfId="53" applyFill="1" applyBorder="1" applyAlignment="1" applyProtection="1">
      <alignment horizontal="center" vertical="center" wrapText="1"/>
      <protection/>
    </xf>
    <xf numFmtId="0" fontId="3" fillId="0" borderId="10" xfId="0" applyFont="1" applyBorder="1" applyAlignment="1">
      <alignment horizontal="center" vertical="center"/>
    </xf>
    <xf numFmtId="14" fontId="40" fillId="0" borderId="10" xfId="0" applyNumberFormat="1" applyFont="1" applyBorder="1" applyAlignment="1">
      <alignment horizontal="center" vertical="center" wrapText="1"/>
    </xf>
    <xf numFmtId="0" fontId="129" fillId="0" borderId="0" xfId="53" applyAlignment="1" applyProtection="1">
      <alignment horizontal="center" vertical="center"/>
      <protection/>
    </xf>
    <xf numFmtId="0" fontId="40" fillId="0" borderId="10" xfId="0" applyFont="1" applyBorder="1" applyAlignment="1">
      <alignment horizontal="center" vertical="center" wrapText="1"/>
    </xf>
    <xf numFmtId="49" fontId="41" fillId="37" borderId="10" xfId="0" applyNumberFormat="1" applyFont="1" applyFill="1" applyBorder="1" applyAlignment="1">
      <alignment horizontal="center" vertical="center" wrapText="1"/>
    </xf>
    <xf numFmtId="1" fontId="46" fillId="0" borderId="10" xfId="0" applyNumberFormat="1" applyFont="1" applyBorder="1" applyAlignment="1">
      <alignment horizontal="center" vertical="center" wrapText="1"/>
    </xf>
    <xf numFmtId="0" fontId="41" fillId="0" borderId="10" xfId="0" applyFont="1" applyBorder="1" applyAlignment="1">
      <alignment horizontal="center" vertical="center" wrapText="1"/>
    </xf>
    <xf numFmtId="0" fontId="129" fillId="0" borderId="10" xfId="53" applyBorder="1" applyAlignment="1" applyProtection="1">
      <alignment horizontal="center" vertical="center"/>
      <protection/>
    </xf>
    <xf numFmtId="0" fontId="41" fillId="0" borderId="11" xfId="0" applyFont="1" applyBorder="1" applyAlignment="1">
      <alignment horizontal="center" vertical="center" wrapText="1"/>
    </xf>
    <xf numFmtId="0" fontId="41" fillId="0" borderId="10" xfId="0" applyNumberFormat="1" applyFont="1" applyBorder="1" applyAlignment="1">
      <alignment horizontal="center" vertical="center" wrapText="1"/>
    </xf>
    <xf numFmtId="204" fontId="41" fillId="0" borderId="10" xfId="0" applyNumberFormat="1" applyFont="1" applyBorder="1" applyAlignment="1">
      <alignment horizontal="center" vertical="center" wrapText="1"/>
    </xf>
    <xf numFmtId="0" fontId="47" fillId="0" borderId="10" xfId="53" applyFont="1" applyBorder="1" applyAlignment="1" applyProtection="1">
      <alignment horizontal="center" vertical="center" wrapText="1"/>
      <protection/>
    </xf>
    <xf numFmtId="0" fontId="40" fillId="0" borderId="10" xfId="0" applyNumberFormat="1" applyFont="1" applyBorder="1" applyAlignment="1">
      <alignment horizontal="center" vertical="center" wrapText="1"/>
    </xf>
    <xf numFmtId="49" fontId="40" fillId="0" borderId="10" xfId="0" applyNumberFormat="1" applyFont="1" applyBorder="1" applyAlignment="1">
      <alignment horizontal="center" vertical="center" wrapText="1"/>
    </xf>
    <xf numFmtId="0" fontId="40" fillId="0" borderId="10" xfId="0" applyFont="1" applyBorder="1" applyAlignment="1">
      <alignment vertical="top" wrapText="1"/>
    </xf>
    <xf numFmtId="0" fontId="40" fillId="0" borderId="10" xfId="0" applyFont="1" applyBorder="1" applyAlignment="1">
      <alignment vertical="top" wrapText="1"/>
    </xf>
    <xf numFmtId="0" fontId="41" fillId="0" borderId="10" xfId="0" applyFont="1" applyBorder="1" applyAlignment="1">
      <alignment horizontal="center" vertical="top" wrapText="1"/>
    </xf>
    <xf numFmtId="16" fontId="41" fillId="0" borderId="10" xfId="0" applyNumberFormat="1" applyFont="1" applyBorder="1" applyAlignment="1">
      <alignment vertical="top" wrapText="1"/>
    </xf>
    <xf numFmtId="0" fontId="41" fillId="0" borderId="10" xfId="0" applyFont="1" applyBorder="1" applyAlignment="1">
      <alignment vertical="top" wrapText="1"/>
    </xf>
    <xf numFmtId="0" fontId="47" fillId="0" borderId="10" xfId="53" applyFont="1" applyBorder="1" applyAlignment="1" applyProtection="1">
      <alignment horizontal="center" vertical="center" wrapText="1"/>
      <protection/>
    </xf>
    <xf numFmtId="0" fontId="48" fillId="0" borderId="10" xfId="0" applyFont="1" applyBorder="1" applyAlignment="1">
      <alignment horizontal="center" vertical="center"/>
    </xf>
    <xf numFmtId="0" fontId="48" fillId="0" borderId="13" xfId="0" applyFont="1" applyBorder="1" applyAlignment="1">
      <alignment horizontal="center" vertical="center"/>
    </xf>
    <xf numFmtId="0" fontId="42" fillId="0" borderId="0" xfId="53" applyFont="1" applyAlignment="1" applyProtection="1">
      <alignment/>
      <protection/>
    </xf>
    <xf numFmtId="1" fontId="46" fillId="37" borderId="10" xfId="0" applyNumberFormat="1" applyFont="1" applyFill="1" applyBorder="1" applyAlignment="1">
      <alignment horizontal="center" vertical="center" wrapText="1"/>
    </xf>
    <xf numFmtId="0" fontId="42" fillId="0" borderId="0" xfId="53" applyFont="1" applyAlignment="1" applyProtection="1">
      <alignment horizontal="center" vertical="center"/>
      <protection/>
    </xf>
    <xf numFmtId="1" fontId="48" fillId="0" borderId="10" xfId="0" applyNumberFormat="1" applyFont="1" applyBorder="1" applyAlignment="1">
      <alignment horizontal="center" vertical="center" wrapText="1"/>
    </xf>
    <xf numFmtId="1" fontId="46" fillId="0" borderId="10" xfId="0" applyNumberFormat="1" applyFont="1" applyBorder="1" applyAlignment="1">
      <alignment horizontal="center" vertical="center" wrapText="1"/>
    </xf>
    <xf numFmtId="0" fontId="40" fillId="0" borderId="11" xfId="0" applyFont="1" applyBorder="1" applyAlignment="1">
      <alignment horizontal="center" vertical="center" wrapText="1"/>
    </xf>
    <xf numFmtId="0" fontId="40" fillId="0" borderId="0" xfId="0" applyFont="1" applyAlignment="1">
      <alignment horizontal="center" vertical="center" wrapText="1"/>
    </xf>
    <xf numFmtId="0" fontId="47" fillId="0" borderId="0" xfId="53" applyFont="1" applyAlignment="1" applyProtection="1">
      <alignment horizontal="center" vertical="center" wrapText="1"/>
      <protection/>
    </xf>
    <xf numFmtId="1" fontId="48" fillId="0" borderId="11" xfId="0" applyNumberFormat="1" applyFont="1" applyBorder="1" applyAlignment="1">
      <alignment horizontal="center" vertical="center" wrapText="1"/>
    </xf>
    <xf numFmtId="2" fontId="48" fillId="0" borderId="11" xfId="0" applyNumberFormat="1" applyFont="1" applyBorder="1" applyAlignment="1">
      <alignment horizontal="center" vertical="center" wrapText="1"/>
    </xf>
    <xf numFmtId="0" fontId="47" fillId="0" borderId="11" xfId="53" applyFont="1" applyBorder="1" applyAlignment="1" applyProtection="1">
      <alignment horizontal="center" vertical="center" wrapText="1"/>
      <protection/>
    </xf>
    <xf numFmtId="2" fontId="48" fillId="0" borderId="10" xfId="0" applyNumberFormat="1" applyFont="1" applyBorder="1" applyAlignment="1">
      <alignment horizontal="center" vertical="center" wrapText="1"/>
    </xf>
    <xf numFmtId="0" fontId="40" fillId="0" borderId="17" xfId="0" applyFont="1" applyBorder="1" applyAlignment="1">
      <alignment horizontal="center" vertical="center" wrapText="1"/>
    </xf>
    <xf numFmtId="1" fontId="48" fillId="0" borderId="13" xfId="0" applyNumberFormat="1" applyFont="1" applyBorder="1" applyAlignment="1">
      <alignment horizontal="center" vertical="center" wrapText="1"/>
    </xf>
    <xf numFmtId="0" fontId="40" fillId="0" borderId="17" xfId="0" applyFont="1" applyBorder="1" applyAlignment="1">
      <alignment horizontal="center" vertical="center" wrapText="1"/>
    </xf>
    <xf numFmtId="49" fontId="41" fillId="0" borderId="10" xfId="0" applyNumberFormat="1" applyFont="1" applyBorder="1" applyAlignment="1">
      <alignment horizontal="center" vertical="center" wrapText="1"/>
    </xf>
    <xf numFmtId="0" fontId="40" fillId="0" borderId="10" xfId="0" applyFont="1" applyBorder="1" applyAlignment="1">
      <alignment wrapText="1"/>
    </xf>
    <xf numFmtId="0" fontId="40" fillId="0" borderId="10" xfId="0" applyFont="1" applyBorder="1" applyAlignment="1">
      <alignment vertical="top" wrapText="1"/>
    </xf>
    <xf numFmtId="0" fontId="40" fillId="0" borderId="10" xfId="0" applyFont="1" applyBorder="1" applyAlignment="1">
      <alignment horizontal="left" vertical="top" wrapText="1"/>
    </xf>
    <xf numFmtId="195" fontId="41" fillId="0" borderId="10" xfId="0" applyNumberFormat="1" applyFont="1" applyBorder="1" applyAlignment="1">
      <alignment horizontal="center" vertical="top" wrapText="1"/>
    </xf>
    <xf numFmtId="0" fontId="40" fillId="0" borderId="10" xfId="0" applyFont="1" applyBorder="1" applyAlignment="1">
      <alignment horizontal="center" vertical="top" wrapText="1"/>
    </xf>
    <xf numFmtId="195" fontId="2" fillId="37" borderId="10" xfId="0" applyNumberFormat="1" applyFont="1" applyFill="1" applyBorder="1" applyAlignment="1">
      <alignment horizontal="center" vertical="top" wrapText="1"/>
    </xf>
    <xf numFmtId="2" fontId="3" fillId="0" borderId="10" xfId="0" applyNumberFormat="1" applyFont="1" applyBorder="1" applyAlignment="1">
      <alignment horizontal="center" vertical="top" wrapText="1"/>
    </xf>
    <xf numFmtId="49" fontId="129" fillId="37" borderId="10" xfId="53" applyNumberFormat="1" applyFill="1" applyBorder="1" applyAlignment="1" applyProtection="1">
      <alignment horizontal="center" vertical="top" wrapText="1"/>
      <protection/>
    </xf>
    <xf numFmtId="0" fontId="129" fillId="0" borderId="0" xfId="53" applyAlignment="1" applyProtection="1">
      <alignment vertical="center"/>
      <protection/>
    </xf>
    <xf numFmtId="0" fontId="2" fillId="0" borderId="11" xfId="0" applyFont="1" applyBorder="1" applyAlignment="1">
      <alignment horizontal="center" vertical="top" wrapText="1"/>
    </xf>
    <xf numFmtId="0" fontId="46" fillId="0" borderId="10" xfId="0" applyFont="1" applyBorder="1" applyAlignment="1">
      <alignment horizontal="center" vertical="center" wrapText="1"/>
    </xf>
    <xf numFmtId="14" fontId="41" fillId="37" borderId="10" xfId="0" applyNumberFormat="1" applyFont="1" applyFill="1" applyBorder="1" applyAlignment="1">
      <alignment horizontal="center" vertical="center" wrapText="1"/>
    </xf>
    <xf numFmtId="0" fontId="42" fillId="37" borderId="10" xfId="53" applyFont="1" applyFill="1" applyBorder="1" applyAlignment="1" applyProtection="1">
      <alignment horizontal="center" vertical="center" wrapText="1"/>
      <protection/>
    </xf>
    <xf numFmtId="2" fontId="46" fillId="37" borderId="10" xfId="0" applyNumberFormat="1" applyFont="1" applyFill="1" applyBorder="1" applyAlignment="1">
      <alignment horizontal="center" vertical="center" wrapText="1"/>
    </xf>
    <xf numFmtId="14" fontId="41" fillId="0" borderId="10" xfId="0" applyNumberFormat="1" applyFont="1" applyBorder="1" applyAlignment="1">
      <alignment horizontal="center" vertical="center" wrapText="1"/>
    </xf>
    <xf numFmtId="2" fontId="46" fillId="0" borderId="10" xfId="0" applyNumberFormat="1" applyFont="1" applyBorder="1" applyAlignment="1">
      <alignment horizontal="center" vertical="center" wrapText="1"/>
    </xf>
    <xf numFmtId="14" fontId="40"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40" fillId="0" borderId="10" xfId="0" applyFont="1" applyBorder="1" applyAlignment="1">
      <alignment horizontal="justify" vertical="top" wrapText="1"/>
    </xf>
    <xf numFmtId="49" fontId="41" fillId="37" borderId="10" xfId="0" applyNumberFormat="1" applyFont="1" applyFill="1" applyBorder="1" applyAlignment="1">
      <alignment vertical="top" wrapText="1"/>
    </xf>
    <xf numFmtId="0" fontId="40" fillId="0" borderId="10" xfId="0" applyFont="1" applyBorder="1" applyAlignment="1">
      <alignment horizontal="center" vertical="top" wrapText="1"/>
    </xf>
    <xf numFmtId="0" fontId="129" fillId="0" borderId="10" xfId="53" applyBorder="1" applyAlignment="1" applyProtection="1">
      <alignment horizontal="justify" vertical="top" wrapText="1"/>
      <protection/>
    </xf>
    <xf numFmtId="1" fontId="46" fillId="0" borderId="10" xfId="0" applyNumberFormat="1" applyFont="1" applyBorder="1" applyAlignment="1">
      <alignment horizontal="center" vertical="top" wrapText="1"/>
    </xf>
    <xf numFmtId="0" fontId="40" fillId="0" borderId="10" xfId="0" applyFont="1" applyBorder="1" applyAlignment="1">
      <alignment horizontal="justify" vertical="top" wrapText="1"/>
    </xf>
    <xf numFmtId="0" fontId="41" fillId="0" borderId="12" xfId="0" applyFont="1" applyBorder="1" applyAlignment="1">
      <alignment horizontal="center" vertical="top" wrapText="1"/>
    </xf>
    <xf numFmtId="0" fontId="41" fillId="0" borderId="10" xfId="0" applyFont="1" applyBorder="1" applyAlignment="1">
      <alignment horizontal="justify" vertical="top" wrapText="1"/>
    </xf>
    <xf numFmtId="0" fontId="47" fillId="0" borderId="10" xfId="53" applyFont="1" applyBorder="1" applyAlignment="1" applyProtection="1">
      <alignment horizontal="justify" vertical="center"/>
      <protection/>
    </xf>
    <xf numFmtId="0" fontId="41" fillId="0" borderId="10" xfId="0" applyNumberFormat="1" applyFont="1" applyBorder="1" applyAlignment="1">
      <alignment horizontal="center" vertical="top" wrapText="1"/>
    </xf>
    <xf numFmtId="204" fontId="41" fillId="0" borderId="10" xfId="0" applyNumberFormat="1" applyFont="1" applyBorder="1" applyAlignment="1">
      <alignment horizontal="center" vertical="top" wrapText="1"/>
    </xf>
    <xf numFmtId="0" fontId="47" fillId="0" borderId="10" xfId="53" applyFont="1" applyBorder="1" applyAlignment="1" applyProtection="1">
      <alignment vertical="top" wrapText="1"/>
      <protection/>
    </xf>
    <xf numFmtId="4" fontId="3" fillId="0" borderId="11" xfId="0" applyNumberFormat="1" applyFont="1" applyBorder="1" applyAlignment="1">
      <alignment horizontal="center" vertical="top" wrapText="1"/>
    </xf>
    <xf numFmtId="0" fontId="129" fillId="0" borderId="10" xfId="53" applyBorder="1" applyAlignment="1" applyProtection="1">
      <alignment horizontal="justify" vertical="center"/>
      <protection/>
    </xf>
    <xf numFmtId="0" fontId="40" fillId="0" borderId="10" xfId="0" applyNumberFormat="1" applyFont="1" applyBorder="1" applyAlignment="1">
      <alignment horizontal="center" vertical="top" wrapText="1"/>
    </xf>
    <xf numFmtId="49" fontId="40" fillId="0" borderId="10" xfId="0" applyNumberFormat="1" applyFont="1" applyBorder="1" applyAlignment="1">
      <alignment horizontal="center" vertical="top"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1" fontId="3" fillId="37" borderId="10" xfId="0" applyNumberFormat="1" applyFont="1" applyFill="1" applyBorder="1" applyAlignment="1">
      <alignment horizontal="center" vertical="center" wrapText="1"/>
    </xf>
    <xf numFmtId="1" fontId="6" fillId="0" borderId="11" xfId="0" applyNumberFormat="1" applyFont="1" applyBorder="1" applyAlignment="1">
      <alignment horizontal="center" vertical="center" wrapText="1"/>
    </xf>
    <xf numFmtId="0" fontId="9" fillId="0" borderId="17" xfId="0" applyFont="1" applyBorder="1" applyAlignment="1">
      <alignment horizontal="center" vertical="center" wrapText="1"/>
    </xf>
    <xf numFmtId="0" fontId="41" fillId="0" borderId="10" xfId="0" applyFont="1" applyBorder="1" applyAlignment="1">
      <alignment horizontal="left" vertical="top" wrapText="1"/>
    </xf>
    <xf numFmtId="49" fontId="41" fillId="0" borderId="10" xfId="0" applyNumberFormat="1" applyFont="1" applyBorder="1" applyAlignment="1">
      <alignment horizontal="center" vertical="top" wrapText="1"/>
    </xf>
    <xf numFmtId="0" fontId="47" fillId="0" borderId="10" xfId="53" applyFont="1" applyBorder="1" applyAlignment="1" applyProtection="1">
      <alignment horizontal="center" vertical="top" wrapText="1"/>
      <protection/>
    </xf>
    <xf numFmtId="0" fontId="41" fillId="0" borderId="10" xfId="53" applyFont="1" applyBorder="1" applyAlignment="1" applyProtection="1">
      <alignment horizontal="center" vertical="top" wrapText="1"/>
      <protection/>
    </xf>
    <xf numFmtId="0" fontId="47" fillId="0" borderId="10" xfId="53" applyFont="1" applyBorder="1" applyAlignment="1" applyProtection="1">
      <alignment horizontal="left" vertical="top" wrapText="1"/>
      <protection/>
    </xf>
    <xf numFmtId="0" fontId="40" fillId="0" borderId="10" xfId="0" applyFont="1" applyBorder="1" applyAlignment="1">
      <alignment horizontal="left" wrapText="1"/>
    </xf>
    <xf numFmtId="3" fontId="3" fillId="0" borderId="10" xfId="0" applyNumberFormat="1" applyFont="1" applyBorder="1" applyAlignment="1">
      <alignment horizontal="center" vertical="center"/>
    </xf>
    <xf numFmtId="0" fontId="48" fillId="0" borderId="10" xfId="0" applyFont="1" applyBorder="1" applyAlignment="1">
      <alignment horizontal="center" vertical="center" wrapText="1"/>
    </xf>
    <xf numFmtId="14" fontId="2" fillId="0" borderId="10" xfId="0" applyNumberFormat="1" applyFont="1" applyFill="1" applyBorder="1" applyAlignment="1">
      <alignment horizontal="center" vertical="center" wrapText="1"/>
    </xf>
    <xf numFmtId="0" fontId="47" fillId="37" borderId="10" xfId="53" applyFont="1" applyFill="1" applyBorder="1" applyAlignment="1" applyProtection="1">
      <alignment horizontal="center" vertical="center" wrapText="1"/>
      <protection/>
    </xf>
    <xf numFmtId="0" fontId="47" fillId="0" borderId="10" xfId="53" applyFont="1" applyBorder="1" applyAlignment="1" applyProtection="1">
      <alignment horizontal="center" vertical="center" wrapText="1"/>
      <protection/>
    </xf>
    <xf numFmtId="0" fontId="40" fillId="0" borderId="0" xfId="0" applyFont="1" applyAlignment="1">
      <alignment horizontal="center" vertical="center" wrapText="1"/>
    </xf>
    <xf numFmtId="0" fontId="47" fillId="0" borderId="0" xfId="53" applyFont="1" applyAlignment="1" applyProtection="1">
      <alignment horizontal="center" vertical="center" wrapText="1"/>
      <protection/>
    </xf>
    <xf numFmtId="0" fontId="47" fillId="0" borderId="11" xfId="53" applyFont="1" applyBorder="1" applyAlignment="1" applyProtection="1">
      <alignment horizontal="center" vertical="center" wrapText="1"/>
      <protection/>
    </xf>
    <xf numFmtId="0" fontId="42" fillId="0" borderId="10" xfId="53" applyFont="1" applyBorder="1" applyAlignment="1" applyProtection="1">
      <alignment horizontal="center" vertical="center" wrapText="1"/>
      <protection/>
    </xf>
    <xf numFmtId="2" fontId="48" fillId="0" borderId="10" xfId="0" applyNumberFormat="1" applyFont="1" applyBorder="1" applyAlignment="1">
      <alignment horizontal="center" vertical="center"/>
    </xf>
    <xf numFmtId="0" fontId="49" fillId="0" borderId="10" xfId="0" applyFont="1" applyBorder="1" applyAlignment="1">
      <alignment horizontal="center" vertical="center"/>
    </xf>
    <xf numFmtId="0" fontId="40" fillId="0" borderId="0" xfId="0" applyFont="1" applyAlignment="1">
      <alignment horizontal="center" vertical="center" wrapText="1"/>
    </xf>
    <xf numFmtId="0" fontId="50" fillId="0" borderId="10" xfId="0" applyFont="1" applyBorder="1" applyAlignment="1">
      <alignment vertical="top" wrapText="1"/>
    </xf>
    <xf numFmtId="0" fontId="51" fillId="0" borderId="10" xfId="53" applyFont="1" applyBorder="1" applyAlignment="1" applyProtection="1">
      <alignment vertical="top" wrapText="1"/>
      <protection/>
    </xf>
    <xf numFmtId="0" fontId="51" fillId="0" borderId="10" xfId="53" applyFont="1" applyBorder="1" applyAlignment="1" applyProtection="1">
      <alignment horizontal="center" vertical="top" wrapText="1"/>
      <protection/>
    </xf>
    <xf numFmtId="2" fontId="2" fillId="0" borderId="10" xfId="0" applyNumberFormat="1" applyFont="1" applyBorder="1" applyAlignment="1">
      <alignment vertical="top" wrapText="1"/>
    </xf>
    <xf numFmtId="0" fontId="51" fillId="37" borderId="10" xfId="53" applyFont="1" applyFill="1" applyBorder="1" applyAlignment="1" applyProtection="1">
      <alignment vertical="top" wrapText="1"/>
      <protection/>
    </xf>
    <xf numFmtId="0" fontId="51" fillId="0" borderId="10" xfId="53" applyFont="1" applyBorder="1" applyAlignment="1" applyProtection="1">
      <alignment horizontal="left" vertical="top" wrapText="1"/>
      <protection/>
    </xf>
    <xf numFmtId="3" fontId="3" fillId="0" borderId="10" xfId="0" applyNumberFormat="1" applyFont="1" applyBorder="1" applyAlignment="1">
      <alignment horizontal="center" vertical="top" wrapText="1"/>
    </xf>
    <xf numFmtId="0" fontId="4" fillId="0" borderId="10" xfId="53" applyFont="1" applyBorder="1" applyAlignment="1" applyProtection="1">
      <alignment vertical="top"/>
      <protection/>
    </xf>
    <xf numFmtId="49" fontId="2" fillId="0" borderId="10" xfId="0" applyNumberFormat="1" applyFont="1" applyBorder="1" applyAlignment="1">
      <alignment horizontal="center" vertical="top" wrapText="1"/>
    </xf>
    <xf numFmtId="0" fontId="4" fillId="0" borderId="0" xfId="53" applyFont="1" applyAlignment="1" applyProtection="1">
      <alignment vertical="top" wrapText="1"/>
      <protection/>
    </xf>
    <xf numFmtId="0" fontId="9" fillId="0" borderId="0" xfId="0" applyFont="1" applyAlignment="1">
      <alignment vertical="top" wrapText="1"/>
    </xf>
    <xf numFmtId="0" fontId="4" fillId="0" borderId="10" xfId="53" applyFont="1" applyBorder="1" applyAlignment="1" applyProtection="1">
      <alignment horizontal="center" vertical="top" wrapText="1"/>
      <protection/>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1" fontId="3" fillId="0" borderId="0" xfId="0" applyNumberFormat="1" applyFont="1" applyBorder="1" applyAlignment="1">
      <alignment horizontal="center" vertical="top" wrapText="1"/>
    </xf>
    <xf numFmtId="4" fontId="3" fillId="0" borderId="0" xfId="0" applyNumberFormat="1" applyFont="1" applyBorder="1" applyAlignment="1">
      <alignment horizontal="center" vertical="top" wrapText="1"/>
    </xf>
    <xf numFmtId="0" fontId="9" fillId="0" borderId="0" xfId="0" applyFont="1" applyBorder="1" applyAlignment="1">
      <alignment vertical="top" wrapText="1"/>
    </xf>
    <xf numFmtId="0" fontId="9" fillId="0" borderId="0" xfId="0" applyFont="1" applyBorder="1" applyAlignment="1">
      <alignment horizontal="left" vertical="top" wrapText="1"/>
    </xf>
    <xf numFmtId="0" fontId="129" fillId="0" borderId="0" xfId="53" applyAlignment="1" applyProtection="1">
      <alignment vertical="top" wrapText="1"/>
      <protection/>
    </xf>
    <xf numFmtId="0" fontId="2" fillId="0" borderId="0" xfId="0" applyFont="1" applyAlignment="1">
      <alignment vertical="center" wrapText="1"/>
    </xf>
    <xf numFmtId="0" fontId="9" fillId="0" borderId="0" xfId="0" applyFont="1" applyBorder="1" applyAlignment="1">
      <alignment horizontal="justify" vertical="top" wrapText="1"/>
    </xf>
    <xf numFmtId="0" fontId="9" fillId="0" borderId="0" xfId="0" applyFont="1" applyAlignment="1">
      <alignment wrapText="1"/>
    </xf>
    <xf numFmtId="0" fontId="51" fillId="0" borderId="0" xfId="53" applyFont="1" applyAlignment="1" applyProtection="1">
      <alignment vertical="top" wrapText="1"/>
      <protection/>
    </xf>
    <xf numFmtId="0" fontId="2" fillId="0" borderId="0" xfId="0" applyFont="1" applyBorder="1" applyAlignment="1">
      <alignment vertical="top" wrapText="1"/>
    </xf>
    <xf numFmtId="0" fontId="9" fillId="0" borderId="0" xfId="0" applyFont="1" applyAlignment="1">
      <alignment horizontal="left" vertical="top" wrapText="1"/>
    </xf>
    <xf numFmtId="0" fontId="9" fillId="0" borderId="11" xfId="0" applyFont="1" applyBorder="1" applyAlignment="1">
      <alignment horizontal="center" vertical="top" wrapText="1"/>
    </xf>
    <xf numFmtId="0" fontId="2" fillId="0" borderId="11" xfId="0" applyFont="1" applyBorder="1" applyAlignment="1">
      <alignment vertical="top" wrapText="1"/>
    </xf>
    <xf numFmtId="0" fontId="2" fillId="0" borderId="11" xfId="0" applyFont="1" applyBorder="1" applyAlignment="1">
      <alignment horizontal="left" vertical="top" wrapText="1"/>
    </xf>
    <xf numFmtId="0" fontId="53" fillId="0" borderId="11" xfId="0" applyFont="1" applyBorder="1" applyAlignment="1">
      <alignment vertical="top" wrapText="1"/>
    </xf>
    <xf numFmtId="0" fontId="0" fillId="0" borderId="11" xfId="0" applyBorder="1" applyAlignment="1">
      <alignment vertical="top" wrapText="1"/>
    </xf>
    <xf numFmtId="1" fontId="3" fillId="0" borderId="11" xfId="0" applyNumberFormat="1" applyFont="1" applyBorder="1" applyAlignment="1">
      <alignment horizontal="center" vertical="top" wrapText="1"/>
    </xf>
    <xf numFmtId="0" fontId="9" fillId="0" borderId="10" xfId="0" applyFont="1" applyBorder="1" applyAlignment="1">
      <alignment vertical="top" wrapText="1"/>
    </xf>
    <xf numFmtId="0" fontId="9" fillId="0" borderId="10" xfId="0" applyFont="1" applyBorder="1" applyAlignment="1">
      <alignment horizontal="left" vertical="top" wrapText="1"/>
    </xf>
    <xf numFmtId="3" fontId="2" fillId="0" borderId="10" xfId="0" applyNumberFormat="1" applyFont="1" applyFill="1" applyBorder="1" applyAlignment="1">
      <alignment horizontal="center" vertical="top" wrapText="1"/>
    </xf>
    <xf numFmtId="0" fontId="21" fillId="0" borderId="0" xfId="0" applyFont="1" applyAlignment="1">
      <alignment vertical="top"/>
    </xf>
    <xf numFmtId="0" fontId="9" fillId="0" borderId="12" xfId="0" applyFont="1" applyBorder="1" applyAlignment="1">
      <alignment vertical="top" wrapText="1"/>
    </xf>
    <xf numFmtId="1" fontId="2" fillId="0" borderId="12" xfId="0" applyNumberFormat="1" applyFont="1" applyBorder="1" applyAlignment="1">
      <alignment vertical="top" wrapText="1"/>
    </xf>
    <xf numFmtId="1" fontId="2" fillId="0" borderId="10" xfId="0" applyNumberFormat="1" applyFont="1" applyBorder="1" applyAlignment="1">
      <alignment horizontal="center" vertical="top" wrapText="1"/>
    </xf>
    <xf numFmtId="0" fontId="9" fillId="0" borderId="10" xfId="0" applyFont="1" applyBorder="1" applyAlignment="1">
      <alignment vertical="center" wrapText="1"/>
    </xf>
    <xf numFmtId="0" fontId="9" fillId="37" borderId="10" xfId="0" applyFont="1" applyFill="1" applyBorder="1" applyAlignment="1">
      <alignment vertical="center" wrapText="1"/>
    </xf>
    <xf numFmtId="0" fontId="129" fillId="0" borderId="10" xfId="53" applyBorder="1" applyAlignment="1" applyProtection="1">
      <alignment vertical="center" wrapText="1"/>
      <protection/>
    </xf>
    <xf numFmtId="14" fontId="9" fillId="0" borderId="10" xfId="0" applyNumberFormat="1" applyFont="1" applyBorder="1" applyAlignment="1">
      <alignment horizontal="right" vertical="center" wrapText="1"/>
    </xf>
    <xf numFmtId="0" fontId="129" fillId="0" borderId="12" xfId="53" applyBorder="1" applyAlignment="1" applyProtection="1">
      <alignment vertical="top" wrapText="1"/>
      <protection/>
    </xf>
    <xf numFmtId="0" fontId="8" fillId="0" borderId="10" xfId="0" applyFont="1" applyBorder="1" applyAlignment="1">
      <alignment wrapText="1"/>
    </xf>
    <xf numFmtId="0" fontId="55" fillId="0" borderId="10" xfId="0" applyFont="1" applyBorder="1" applyAlignment="1">
      <alignment vertical="top" wrapText="1"/>
    </xf>
    <xf numFmtId="0" fontId="56" fillId="37" borderId="10" xfId="0" applyFont="1" applyFill="1" applyBorder="1" applyAlignment="1">
      <alignment vertical="top" wrapText="1"/>
    </xf>
    <xf numFmtId="0" fontId="56" fillId="37" borderId="10" xfId="0" applyFont="1" applyFill="1" applyBorder="1" applyAlignment="1">
      <alignment horizontal="center" vertical="top" wrapText="1"/>
    </xf>
    <xf numFmtId="0" fontId="53" fillId="0" borderId="10" xfId="0" applyFont="1" applyBorder="1" applyAlignment="1">
      <alignment vertical="top"/>
    </xf>
    <xf numFmtId="0" fontId="53" fillId="0" borderId="10" xfId="0" applyFont="1" applyBorder="1" applyAlignment="1">
      <alignment vertical="top" wrapText="1"/>
    </xf>
    <xf numFmtId="0" fontId="57" fillId="0" borderId="10" xfId="53" applyFont="1" applyBorder="1" applyAlignment="1" applyProtection="1">
      <alignment vertical="top" wrapText="1"/>
      <protection/>
    </xf>
    <xf numFmtId="0" fontId="56" fillId="0" borderId="10" xfId="0" applyFont="1" applyBorder="1" applyAlignment="1">
      <alignment vertical="top" wrapText="1"/>
    </xf>
    <xf numFmtId="0" fontId="53" fillId="0" borderId="0" xfId="0" applyFont="1" applyAlignment="1">
      <alignment vertical="top"/>
    </xf>
    <xf numFmtId="0" fontId="56" fillId="0" borderId="10" xfId="0" applyFont="1" applyBorder="1" applyAlignment="1">
      <alignment horizontal="center" vertical="top" wrapText="1"/>
    </xf>
    <xf numFmtId="1" fontId="32" fillId="0" borderId="10" xfId="0" applyNumberFormat="1" applyFont="1" applyFill="1" applyBorder="1" applyAlignment="1">
      <alignment horizontal="center" vertical="top" wrapText="1"/>
    </xf>
    <xf numFmtId="4" fontId="32" fillId="0" borderId="10" xfId="0" applyNumberFormat="1" applyFont="1" applyBorder="1" applyAlignment="1">
      <alignment horizontal="center" vertical="top" wrapText="1"/>
    </xf>
    <xf numFmtId="0" fontId="53" fillId="0" borderId="10" xfId="0" applyFont="1" applyBorder="1" applyAlignment="1">
      <alignment wrapText="1"/>
    </xf>
    <xf numFmtId="0" fontId="129" fillId="0" borderId="10" xfId="53" applyBorder="1" applyAlignment="1" applyProtection="1">
      <alignment wrapText="1"/>
      <protection/>
    </xf>
    <xf numFmtId="0" fontId="58" fillId="0" borderId="10" xfId="0" applyFont="1" applyBorder="1" applyAlignment="1">
      <alignment vertical="top"/>
    </xf>
    <xf numFmtId="0" fontId="0" fillId="0" borderId="10" xfId="0" applyBorder="1" applyAlignment="1">
      <alignment vertical="top" wrapText="1"/>
    </xf>
    <xf numFmtId="0" fontId="58" fillId="0" borderId="10" xfId="0" applyFont="1" applyBorder="1" applyAlignment="1">
      <alignment vertical="top" wrapText="1"/>
    </xf>
    <xf numFmtId="49" fontId="9" fillId="0" borderId="10" xfId="0" applyNumberFormat="1" applyFont="1" applyBorder="1" applyAlignment="1">
      <alignment horizontal="center" vertical="top" wrapText="1"/>
    </xf>
    <xf numFmtId="0" fontId="57" fillId="0" borderId="0" xfId="53" applyFont="1" applyAlignment="1" applyProtection="1">
      <alignment wrapText="1"/>
      <protection/>
    </xf>
    <xf numFmtId="0" fontId="56" fillId="0" borderId="10" xfId="0" applyFont="1" applyBorder="1" applyAlignment="1">
      <alignment vertical="top"/>
    </xf>
    <xf numFmtId="0" fontId="32" fillId="0" borderId="10" xfId="0" applyFont="1" applyBorder="1" applyAlignment="1">
      <alignment horizontal="center" vertical="top" wrapText="1"/>
    </xf>
    <xf numFmtId="3" fontId="2" fillId="0" borderId="10" xfId="0" applyNumberFormat="1" applyFont="1" applyBorder="1" applyAlignment="1">
      <alignment vertical="top" wrapText="1"/>
    </xf>
    <xf numFmtId="14" fontId="2" fillId="0" borderId="10" xfId="0" applyNumberFormat="1" applyFont="1" applyBorder="1" applyAlignment="1">
      <alignment vertical="top" wrapText="1"/>
    </xf>
    <xf numFmtId="0" fontId="45" fillId="0" borderId="0" xfId="0" applyFont="1" applyAlignment="1">
      <alignment vertical="top" wrapText="1"/>
    </xf>
    <xf numFmtId="0" fontId="2" fillId="37" borderId="18" xfId="0" applyFont="1" applyFill="1" applyBorder="1" applyAlignment="1">
      <alignment vertical="top" wrapText="1"/>
    </xf>
    <xf numFmtId="0" fontId="9" fillId="0" borderId="18" xfId="0" applyFont="1" applyBorder="1" applyAlignment="1">
      <alignment vertical="top" wrapText="1"/>
    </xf>
    <xf numFmtId="0" fontId="2" fillId="37" borderId="19" xfId="0" applyFont="1" applyFill="1" applyBorder="1" applyAlignment="1">
      <alignment vertical="top" wrapText="1"/>
    </xf>
    <xf numFmtId="0" fontId="2" fillId="0" borderId="19" xfId="0" applyFont="1" applyBorder="1" applyAlignment="1">
      <alignment vertical="top" wrapText="1"/>
    </xf>
    <xf numFmtId="0" fontId="6" fillId="0" borderId="18" xfId="0" applyFont="1" applyBorder="1" applyAlignment="1">
      <alignment vertical="top" wrapText="1"/>
    </xf>
    <xf numFmtId="0" fontId="129" fillId="0" borderId="19" xfId="53" applyBorder="1" applyAlignment="1" applyProtection="1">
      <alignment vertical="top" wrapText="1"/>
      <protection/>
    </xf>
    <xf numFmtId="0" fontId="23" fillId="0" borderId="18" xfId="53" applyFont="1" applyBorder="1" applyAlignment="1" applyProtection="1">
      <alignment vertical="top" wrapText="1"/>
      <protection/>
    </xf>
    <xf numFmtId="49" fontId="2" fillId="0" borderId="19" xfId="0" applyNumberFormat="1" applyFont="1" applyBorder="1" applyAlignment="1">
      <alignment vertical="top" wrapText="1"/>
    </xf>
    <xf numFmtId="0" fontId="2" fillId="0" borderId="18" xfId="0" applyFont="1" applyBorder="1" applyAlignment="1">
      <alignment vertical="top" wrapText="1"/>
    </xf>
    <xf numFmtId="1" fontId="3" fillId="0" borderId="18" xfId="0" applyNumberFormat="1" applyFont="1" applyFill="1" applyBorder="1" applyAlignment="1">
      <alignment vertical="top" wrapText="1"/>
    </xf>
    <xf numFmtId="4" fontId="3" fillId="0" borderId="18" xfId="0" applyNumberFormat="1" applyFont="1" applyBorder="1" applyAlignment="1">
      <alignment vertical="top" wrapText="1"/>
    </xf>
    <xf numFmtId="0" fontId="2" fillId="0" borderId="10" xfId="0" applyFont="1" applyBorder="1" applyAlignment="1">
      <alignment vertical="top" wrapText="1"/>
    </xf>
    <xf numFmtId="0" fontId="2" fillId="0" borderId="20" xfId="0" applyFont="1" applyBorder="1" applyAlignment="1">
      <alignment vertical="top" wrapText="1"/>
    </xf>
    <xf numFmtId="0" fontId="51" fillId="0" borderId="13" xfId="53" applyFont="1" applyBorder="1" applyAlignment="1" applyProtection="1">
      <alignment vertical="top" wrapText="1"/>
      <protection/>
    </xf>
    <xf numFmtId="0" fontId="2" fillId="0" borderId="13" xfId="0" applyFont="1" applyBorder="1" applyAlignment="1">
      <alignment vertical="top" wrapText="1"/>
    </xf>
    <xf numFmtId="1" fontId="3" fillId="0" borderId="13" xfId="0" applyNumberFormat="1" applyFont="1" applyBorder="1" applyAlignment="1">
      <alignment vertical="top" wrapText="1"/>
    </xf>
    <xf numFmtId="4" fontId="3" fillId="0" borderId="13" xfId="0" applyNumberFormat="1" applyFont="1" applyBorder="1" applyAlignment="1">
      <alignment vertical="top" wrapText="1"/>
    </xf>
    <xf numFmtId="0" fontId="21" fillId="0" borderId="13" xfId="0" applyFont="1" applyBorder="1" applyAlignment="1">
      <alignment vertical="top" wrapText="1"/>
    </xf>
    <xf numFmtId="0" fontId="9" fillId="0" borderId="13" xfId="0" applyFont="1" applyBorder="1" applyAlignment="1">
      <alignment vertical="top" wrapText="1"/>
    </xf>
    <xf numFmtId="0" fontId="129" fillId="0" borderId="13" xfId="53" applyBorder="1" applyAlignment="1" applyProtection="1">
      <alignment vertical="top" wrapText="1"/>
      <protection/>
    </xf>
    <xf numFmtId="0" fontId="51" fillId="0" borderId="20" xfId="53" applyFont="1" applyBorder="1" applyAlignment="1" applyProtection="1">
      <alignment vertical="top" wrapText="1"/>
      <protection/>
    </xf>
    <xf numFmtId="0" fontId="51" fillId="0" borderId="10" xfId="53" applyFont="1" applyBorder="1" applyAlignment="1" applyProtection="1">
      <alignment/>
      <protection/>
    </xf>
    <xf numFmtId="1" fontId="3" fillId="0" borderId="20" xfId="0" applyNumberFormat="1" applyFont="1" applyBorder="1" applyAlignment="1">
      <alignment vertical="top" wrapText="1"/>
    </xf>
    <xf numFmtId="4" fontId="3" fillId="0" borderId="20" xfId="0" applyNumberFormat="1" applyFont="1" applyBorder="1" applyAlignment="1">
      <alignment vertical="top" wrapText="1"/>
    </xf>
    <xf numFmtId="0" fontId="21" fillId="0" borderId="20" xfId="0" applyFont="1" applyBorder="1" applyAlignment="1">
      <alignment vertical="top" wrapText="1"/>
    </xf>
    <xf numFmtId="0" fontId="9" fillId="0" borderId="20" xfId="0" applyFont="1" applyBorder="1" applyAlignment="1">
      <alignment vertical="top" wrapText="1"/>
    </xf>
    <xf numFmtId="0" fontId="129" fillId="0" borderId="20" xfId="53" applyBorder="1" applyAlignment="1" applyProtection="1">
      <alignment vertical="top" wrapText="1"/>
      <protection/>
    </xf>
    <xf numFmtId="0" fontId="62" fillId="0" borderId="20" xfId="0" applyFont="1" applyBorder="1" applyAlignment="1">
      <alignment vertical="top" wrapText="1"/>
    </xf>
    <xf numFmtId="0" fontId="2" fillId="0" borderId="20" xfId="0" applyFont="1" applyBorder="1" applyAlignment="1">
      <alignment vertical="top" wrapText="1"/>
    </xf>
    <xf numFmtId="1" fontId="3" fillId="0" borderId="20" xfId="0" applyNumberFormat="1" applyFont="1" applyBorder="1" applyAlignment="1">
      <alignment vertical="top" wrapText="1"/>
    </xf>
    <xf numFmtId="4" fontId="3" fillId="0" borderId="20" xfId="0" applyNumberFormat="1" applyFont="1" applyBorder="1" applyAlignment="1">
      <alignment vertical="top" wrapText="1"/>
    </xf>
    <xf numFmtId="0" fontId="53" fillId="0" borderId="13" xfId="0" applyFont="1" applyBorder="1" applyAlignment="1">
      <alignment vertical="top" wrapText="1"/>
    </xf>
    <xf numFmtId="0" fontId="129" fillId="0" borderId="10" xfId="53" applyBorder="1" applyAlignment="1" applyProtection="1">
      <alignment vertical="top"/>
      <protection/>
    </xf>
    <xf numFmtId="0" fontId="129" fillId="0" borderId="0" xfId="53" applyAlignment="1" applyProtection="1">
      <alignment vertical="top"/>
      <protection/>
    </xf>
    <xf numFmtId="0" fontId="129" fillId="0" borderId="0" xfId="53" applyAlignment="1" applyProtection="1">
      <alignment wrapText="1"/>
      <protection/>
    </xf>
    <xf numFmtId="0" fontId="56" fillId="0" borderId="0" xfId="0" applyFont="1" applyAlignment="1">
      <alignment vertical="top"/>
    </xf>
    <xf numFmtId="0" fontId="23" fillId="0" borderId="0" xfId="53" applyFont="1" applyAlignment="1" applyProtection="1">
      <alignment/>
      <protection/>
    </xf>
    <xf numFmtId="17" fontId="2" fillId="0" borderId="10" xfId="0" applyNumberFormat="1" applyFont="1" applyBorder="1" applyAlignment="1">
      <alignment horizontal="center" vertical="top" wrapText="1"/>
    </xf>
    <xf numFmtId="0" fontId="4" fillId="0" borderId="0" xfId="53" applyFont="1" applyAlignment="1" applyProtection="1">
      <alignment wrapText="1"/>
      <protection/>
    </xf>
    <xf numFmtId="0" fontId="66" fillId="0" borderId="10" xfId="0" applyFont="1" applyBorder="1" applyAlignment="1">
      <alignment wrapText="1"/>
    </xf>
    <xf numFmtId="0" fontId="68" fillId="0" borderId="10" xfId="0" applyFont="1" applyBorder="1" applyAlignment="1">
      <alignment wrapText="1"/>
    </xf>
    <xf numFmtId="0" fontId="21" fillId="0" borderId="10" xfId="0" applyFont="1" applyBorder="1" applyAlignment="1">
      <alignment wrapText="1"/>
    </xf>
    <xf numFmtId="0" fontId="68" fillId="0" borderId="10" xfId="0" applyFont="1" applyBorder="1" applyAlignment="1">
      <alignment wrapText="1"/>
    </xf>
    <xf numFmtId="0" fontId="21" fillId="0" borderId="10" xfId="0" applyFont="1" applyBorder="1" applyAlignment="1">
      <alignment/>
    </xf>
    <xf numFmtId="0" fontId="9" fillId="0" borderId="10" xfId="0" applyFont="1" applyBorder="1" applyAlignment="1">
      <alignment wrapText="1"/>
    </xf>
    <xf numFmtId="0" fontId="9" fillId="0" borderId="10" xfId="0" applyFont="1" applyBorder="1" applyAlignment="1">
      <alignment/>
    </xf>
    <xf numFmtId="3" fontId="2" fillId="0" borderId="10" xfId="0" applyNumberFormat="1" applyFont="1" applyFill="1" applyBorder="1" applyAlignment="1">
      <alignment vertical="top" wrapText="1"/>
    </xf>
    <xf numFmtId="4" fontId="2" fillId="0" borderId="10" xfId="0" applyNumberFormat="1" applyFont="1" applyBorder="1" applyAlignment="1">
      <alignment horizontal="center" vertical="top" wrapText="1"/>
    </xf>
    <xf numFmtId="0" fontId="70" fillId="0" borderId="10" xfId="0" applyFont="1" applyBorder="1" applyAlignment="1">
      <alignment wrapText="1"/>
    </xf>
    <xf numFmtId="0" fontId="2" fillId="0" borderId="10" xfId="53" applyFont="1" applyBorder="1" applyAlignment="1" applyProtection="1">
      <alignment wrapText="1"/>
      <protection/>
    </xf>
    <xf numFmtId="0" fontId="71" fillId="0" borderId="10" xfId="0" applyFont="1" applyBorder="1" applyAlignment="1">
      <alignment wrapText="1"/>
    </xf>
    <xf numFmtId="0" fontId="9" fillId="0" borderId="10" xfId="0" applyNumberFormat="1" applyFont="1" applyBorder="1" applyAlignment="1">
      <alignment horizontal="center" vertical="top" wrapText="1"/>
    </xf>
    <xf numFmtId="0" fontId="72" fillId="0" borderId="10" xfId="0" applyFont="1" applyBorder="1" applyAlignment="1">
      <alignment/>
    </xf>
    <xf numFmtId="0" fontId="21" fillId="0" borderId="10" xfId="0" applyFont="1" applyBorder="1" applyAlignment="1">
      <alignment horizontal="left" wrapText="1" indent="1"/>
    </xf>
    <xf numFmtId="1" fontId="3" fillId="0" borderId="10" xfId="0" applyNumberFormat="1" applyFont="1" applyBorder="1" applyAlignment="1">
      <alignment vertical="top" wrapText="1"/>
    </xf>
    <xf numFmtId="0" fontId="2" fillId="0" borderId="18" xfId="53" applyFont="1" applyBorder="1" applyAlignment="1" applyProtection="1">
      <alignment wrapText="1"/>
      <protection/>
    </xf>
    <xf numFmtId="0" fontId="2" fillId="0" borderId="0" xfId="53" applyFont="1" applyAlignment="1" applyProtection="1">
      <alignment wrapText="1"/>
      <protection/>
    </xf>
    <xf numFmtId="0" fontId="23" fillId="0" borderId="10" xfId="53" applyNumberFormat="1" applyFont="1" applyBorder="1" applyAlignment="1" applyProtection="1">
      <alignment horizontal="center" vertical="top" wrapText="1"/>
      <protection/>
    </xf>
    <xf numFmtId="0" fontId="21" fillId="0" borderId="0" xfId="0" applyFont="1" applyAlignment="1">
      <alignment horizontal="left" wrapText="1" indent="1"/>
    </xf>
    <xf numFmtId="0" fontId="69" fillId="0" borderId="0" xfId="0" applyFont="1" applyAlignment="1">
      <alignment wrapText="1"/>
    </xf>
    <xf numFmtId="0" fontId="2" fillId="0" borderId="10" xfId="0" applyFont="1" applyBorder="1" applyAlignment="1">
      <alignment horizontal="left" wrapText="1" indent="1"/>
    </xf>
    <xf numFmtId="0" fontId="129" fillId="0" borderId="10" xfId="53" applyNumberFormat="1" applyBorder="1" applyAlignment="1" applyProtection="1">
      <alignment horizontal="center" vertical="top" wrapText="1"/>
      <protection/>
    </xf>
    <xf numFmtId="0" fontId="16" fillId="0" borderId="10" xfId="53" applyFont="1" applyBorder="1" applyAlignment="1" applyProtection="1">
      <alignment wrapText="1"/>
      <protection/>
    </xf>
    <xf numFmtId="0" fontId="9" fillId="0" borderId="11" xfId="0" applyFont="1" applyBorder="1" applyAlignment="1">
      <alignment vertical="top" wrapText="1"/>
    </xf>
    <xf numFmtId="14" fontId="2" fillId="0" borderId="10" xfId="0" applyNumberFormat="1" applyFont="1" applyBorder="1" applyAlignment="1">
      <alignment horizontal="center" vertical="top" wrapText="1"/>
    </xf>
    <xf numFmtId="0" fontId="2" fillId="0" borderId="0" xfId="0" applyFont="1" applyAlignment="1">
      <alignment horizontal="left" wrapText="1"/>
    </xf>
    <xf numFmtId="0" fontId="6" fillId="0" borderId="10" xfId="0" applyFont="1" applyBorder="1" applyAlignment="1">
      <alignment horizontal="center" wrapText="1"/>
    </xf>
    <xf numFmtId="0" fontId="129" fillId="37" borderId="10" xfId="53" applyFill="1" applyBorder="1" applyAlignment="1" applyProtection="1">
      <alignment vertical="top" wrapText="1"/>
      <protection/>
    </xf>
    <xf numFmtId="0" fontId="3" fillId="0" borderId="10" xfId="0" applyFont="1" applyFill="1" applyBorder="1" applyAlignment="1">
      <alignment horizontal="center" vertical="top"/>
    </xf>
    <xf numFmtId="0" fontId="2" fillId="0" borderId="10" xfId="0" applyFont="1" applyFill="1" applyBorder="1" applyAlignment="1">
      <alignment horizontal="center" vertical="top"/>
    </xf>
    <xf numFmtId="17" fontId="9" fillId="0" borderId="10" xfId="0" applyNumberFormat="1" applyFont="1" applyBorder="1" applyAlignment="1">
      <alignment horizontal="right" vertical="center" wrapText="1"/>
    </xf>
    <xf numFmtId="0" fontId="4" fillId="0" borderId="10" xfId="53" applyFont="1" applyBorder="1" applyAlignment="1" applyProtection="1">
      <alignment wrapText="1"/>
      <protection/>
    </xf>
    <xf numFmtId="0" fontId="21" fillId="0" borderId="0" xfId="0" applyFont="1" applyAlignment="1">
      <alignment horizontal="left" wrapText="1"/>
    </xf>
    <xf numFmtId="0" fontId="3" fillId="0" borderId="10" xfId="0" applyFont="1" applyBorder="1" applyAlignment="1">
      <alignment horizontal="center" wrapText="1"/>
    </xf>
    <xf numFmtId="0" fontId="2" fillId="0" borderId="10" xfId="0" applyFont="1" applyBorder="1" applyAlignment="1">
      <alignment horizontal="center" vertical="top"/>
    </xf>
    <xf numFmtId="0" fontId="9" fillId="0" borderId="10" xfId="0" applyFont="1" applyBorder="1" applyAlignment="1">
      <alignment wrapText="1"/>
    </xf>
    <xf numFmtId="3" fontId="2" fillId="0" borderId="10" xfId="0" applyNumberFormat="1" applyFont="1" applyBorder="1" applyAlignment="1">
      <alignment horizontal="center" vertical="top"/>
    </xf>
    <xf numFmtId="0" fontId="79" fillId="0" borderId="10" xfId="0" applyFont="1" applyBorder="1" applyAlignment="1">
      <alignment vertical="top"/>
    </xf>
    <xf numFmtId="0" fontId="79" fillId="0" borderId="10" xfId="0" applyFont="1" applyBorder="1" applyAlignment="1">
      <alignment horizontal="center" vertical="top"/>
    </xf>
    <xf numFmtId="4" fontId="79" fillId="0" borderId="10" xfId="0" applyNumberFormat="1" applyFont="1" applyBorder="1" applyAlignment="1">
      <alignment horizontal="center" vertical="top"/>
    </xf>
    <xf numFmtId="0" fontId="41" fillId="37" borderId="10" xfId="0" applyFont="1" applyFill="1" applyBorder="1" applyAlignment="1">
      <alignment horizontal="center" vertical="top"/>
    </xf>
    <xf numFmtId="0" fontId="41" fillId="0" borderId="10" xfId="0" applyFont="1" applyBorder="1" applyAlignment="1">
      <alignment horizontal="center" vertical="top"/>
    </xf>
    <xf numFmtId="1" fontId="41" fillId="0" borderId="10" xfId="0" applyNumberFormat="1" applyFont="1" applyFill="1" applyBorder="1" applyAlignment="1">
      <alignment horizontal="center" vertical="top"/>
    </xf>
    <xf numFmtId="4" fontId="41" fillId="0" borderId="10" xfId="0" applyNumberFormat="1" applyFont="1" applyBorder="1" applyAlignment="1">
      <alignment horizontal="center" vertical="top"/>
    </xf>
    <xf numFmtId="1" fontId="41" fillId="0" borderId="10" xfId="0" applyNumberFormat="1" applyFont="1" applyBorder="1" applyAlignment="1">
      <alignment horizontal="center" vertical="top"/>
    </xf>
    <xf numFmtId="0" fontId="84" fillId="0" borderId="10" xfId="0" applyFont="1" applyBorder="1" applyAlignment="1">
      <alignment vertical="top" wrapText="1"/>
    </xf>
    <xf numFmtId="2" fontId="84" fillId="0" borderId="10" xfId="0" applyNumberFormat="1" applyFont="1" applyBorder="1" applyAlignment="1">
      <alignment vertical="top" wrapText="1"/>
    </xf>
    <xf numFmtId="0" fontId="84" fillId="37" borderId="10" xfId="53" applyFont="1" applyFill="1" applyBorder="1" applyAlignment="1" applyProtection="1">
      <alignment vertical="top" wrapText="1"/>
      <protection/>
    </xf>
    <xf numFmtId="0" fontId="84" fillId="0" borderId="10" xfId="0" applyFont="1" applyBorder="1" applyAlignment="1">
      <alignment horizontal="center" vertical="top" wrapText="1"/>
    </xf>
    <xf numFmtId="0" fontId="85" fillId="0" borderId="10" xfId="0" applyFont="1" applyBorder="1" applyAlignment="1">
      <alignment vertical="top"/>
    </xf>
    <xf numFmtId="0" fontId="85" fillId="0" borderId="10" xfId="0" applyFont="1" applyBorder="1" applyAlignment="1">
      <alignment/>
    </xf>
    <xf numFmtId="0" fontId="129" fillId="0" borderId="10" xfId="53" applyBorder="1" applyAlignment="1" applyProtection="1">
      <alignment/>
      <protection/>
    </xf>
    <xf numFmtId="0" fontId="86" fillId="0" borderId="0" xfId="0" applyFont="1" applyAlignment="1">
      <alignment/>
    </xf>
    <xf numFmtId="0" fontId="41" fillId="37" borderId="10" xfId="0" applyFont="1" applyFill="1" applyBorder="1" applyAlignment="1">
      <alignment vertical="top"/>
    </xf>
    <xf numFmtId="3" fontId="46" fillId="0" borderId="10" xfId="0" applyNumberFormat="1" applyFont="1" applyBorder="1" applyAlignment="1">
      <alignment horizontal="center" vertical="top"/>
    </xf>
    <xf numFmtId="0" fontId="41" fillId="37" borderId="10" xfId="0" applyFont="1" applyFill="1" applyBorder="1" applyAlignment="1">
      <alignment vertical="top" wrapText="1"/>
    </xf>
    <xf numFmtId="0" fontId="45" fillId="0" borderId="10" xfId="0" applyFont="1" applyBorder="1" applyAlignment="1">
      <alignment vertical="top" wrapText="1"/>
    </xf>
    <xf numFmtId="0" fontId="40" fillId="0" borderId="0" xfId="0" applyFont="1" applyAlignment="1">
      <alignment vertical="top" wrapText="1"/>
    </xf>
    <xf numFmtId="0" fontId="88" fillId="0" borderId="10" xfId="0" applyFont="1" applyBorder="1" applyAlignment="1">
      <alignment vertical="top" wrapText="1"/>
    </xf>
    <xf numFmtId="15" fontId="2" fillId="0" borderId="10" xfId="0" applyNumberFormat="1" applyFont="1" applyBorder="1" applyAlignment="1">
      <alignment horizontal="center" vertical="top" wrapText="1"/>
    </xf>
    <xf numFmtId="0" fontId="89" fillId="0" borderId="0" xfId="0" applyFont="1" applyAlignment="1">
      <alignment vertical="top" wrapText="1"/>
    </xf>
    <xf numFmtId="0" fontId="129" fillId="0" borderId="0" xfId="53" applyAlignment="1" applyProtection="1">
      <alignment vertical="center" wrapText="1"/>
      <protection/>
    </xf>
    <xf numFmtId="0" fontId="2" fillId="0" borderId="10" xfId="0" applyFont="1" applyFill="1" applyBorder="1" applyAlignment="1">
      <alignment horizontal="left" vertical="top" wrapText="1"/>
    </xf>
    <xf numFmtId="0" fontId="129" fillId="0" borderId="10" xfId="53" applyFill="1" applyBorder="1" applyAlignment="1" applyProtection="1">
      <alignment horizontal="center" vertical="top" wrapText="1"/>
      <protection/>
    </xf>
    <xf numFmtId="2" fontId="3" fillId="0" borderId="10" xfId="0" applyNumberFormat="1" applyFont="1" applyFill="1" applyBorder="1" applyAlignment="1">
      <alignment horizontal="center" vertical="top" wrapText="1"/>
    </xf>
    <xf numFmtId="0" fontId="85" fillId="0" borderId="0" xfId="0" applyFont="1" applyAlignment="1">
      <alignment wrapText="1"/>
    </xf>
    <xf numFmtId="15" fontId="2" fillId="0" borderId="10" xfId="0" applyNumberFormat="1" applyFont="1" applyFill="1" applyBorder="1" applyAlignment="1">
      <alignment horizontal="center" vertical="top" wrapText="1"/>
    </xf>
    <xf numFmtId="173" fontId="2" fillId="0" borderId="10" xfId="0" applyNumberFormat="1" applyFont="1" applyBorder="1" applyAlignment="1">
      <alignment vertical="top" wrapText="1"/>
    </xf>
    <xf numFmtId="0" fontId="2" fillId="0" borderId="10" xfId="0" applyFont="1" applyBorder="1" applyAlignment="1">
      <alignment vertical="center" wrapText="1"/>
    </xf>
    <xf numFmtId="2" fontId="9" fillId="0" borderId="10" xfId="0" applyNumberFormat="1" applyFont="1" applyBorder="1" applyAlignment="1">
      <alignment vertical="top" wrapText="1"/>
    </xf>
    <xf numFmtId="0" fontId="82" fillId="0" borderId="0" xfId="53" applyFont="1" applyAlignment="1" applyProtection="1">
      <alignment/>
      <protection/>
    </xf>
    <xf numFmtId="0" fontId="2" fillId="37" borderId="10" xfId="0" applyFont="1" applyFill="1" applyBorder="1" applyAlignment="1">
      <alignment vertical="top"/>
    </xf>
    <xf numFmtId="0" fontId="2" fillId="37" borderId="10" xfId="0" applyFont="1" applyFill="1" applyBorder="1" applyAlignment="1">
      <alignment horizontal="center" vertical="top"/>
    </xf>
    <xf numFmtId="0" fontId="21" fillId="0" borderId="10" xfId="0" applyFont="1" applyBorder="1" applyAlignment="1">
      <alignment vertical="center" wrapText="1"/>
    </xf>
    <xf numFmtId="0" fontId="21" fillId="0" borderId="10" xfId="0" applyFont="1" applyBorder="1" applyAlignment="1">
      <alignment horizontal="left" vertical="center" wrapText="1" indent="1"/>
    </xf>
    <xf numFmtId="3" fontId="2"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xf>
    <xf numFmtId="0" fontId="20" fillId="0" borderId="10" xfId="53" applyFont="1" applyBorder="1" applyAlignment="1" applyProtection="1">
      <alignment horizontal="left" vertical="top" wrapText="1"/>
      <protection/>
    </xf>
    <xf numFmtId="0" fontId="9"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9" fillId="0" borderId="10" xfId="0" applyFont="1" applyBorder="1" applyAlignment="1">
      <alignment vertical="center" wrapText="1"/>
    </xf>
    <xf numFmtId="0" fontId="23" fillId="0" borderId="10" xfId="53" applyFont="1" applyBorder="1" applyAlignment="1" applyProtection="1">
      <alignment vertical="center" wrapText="1"/>
      <protection/>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3" fontId="3" fillId="0" borderId="10" xfId="0" applyNumberFormat="1" applyFont="1" applyBorder="1" applyAlignment="1">
      <alignment horizontal="center" vertical="center" wrapText="1"/>
    </xf>
    <xf numFmtId="0" fontId="2" fillId="0" borderId="15" xfId="0" applyFont="1" applyBorder="1" applyAlignment="1">
      <alignment horizontal="center" vertical="top" wrapText="1"/>
    </xf>
    <xf numFmtId="0" fontId="2" fillId="0" borderId="15" xfId="0" applyFont="1" applyBorder="1" applyAlignment="1">
      <alignment horizontal="left" vertical="top" wrapText="1"/>
    </xf>
    <xf numFmtId="0" fontId="2" fillId="0" borderId="15" xfId="0" applyFont="1" applyBorder="1" applyAlignment="1">
      <alignment horizontal="center" wrapText="1"/>
    </xf>
    <xf numFmtId="205" fontId="2" fillId="0" borderId="15" xfId="0" applyNumberFormat="1" applyFont="1" applyBorder="1" applyAlignment="1">
      <alignment horizontal="center" vertical="top" wrapText="1"/>
    </xf>
    <xf numFmtId="3" fontId="3" fillId="0" borderId="15" xfId="0" applyNumberFormat="1" applyFont="1" applyFill="1" applyBorder="1" applyAlignment="1">
      <alignment horizontal="center" vertical="top" wrapText="1"/>
    </xf>
    <xf numFmtId="0" fontId="92" fillId="40" borderId="15" xfId="0" applyFont="1" applyFill="1" applyBorder="1" applyAlignment="1">
      <alignment vertical="top" wrapText="1"/>
    </xf>
    <xf numFmtId="0" fontId="2" fillId="0" borderId="15" xfId="0" applyFont="1" applyFill="1" applyBorder="1" applyAlignment="1">
      <alignment horizontal="center" vertical="top" wrapText="1"/>
    </xf>
    <xf numFmtId="0" fontId="3" fillId="0" borderId="15" xfId="0" applyFont="1" applyFill="1" applyBorder="1" applyAlignment="1">
      <alignment horizontal="center" vertical="top"/>
    </xf>
    <xf numFmtId="0" fontId="2" fillId="0" borderId="15" xfId="0" applyFont="1" applyFill="1" applyBorder="1" applyAlignment="1">
      <alignment horizontal="center" vertical="top"/>
    </xf>
    <xf numFmtId="3" fontId="2" fillId="0" borderId="10" xfId="0" applyNumberFormat="1" applyFont="1" applyBorder="1" applyAlignment="1">
      <alignment horizontal="center" vertical="top" wrapText="1"/>
    </xf>
    <xf numFmtId="0" fontId="14" fillId="0" borderId="15" xfId="0" applyFont="1" applyBorder="1" applyAlignment="1">
      <alignment horizontal="left" vertical="top" wrapText="1"/>
    </xf>
    <xf numFmtId="3" fontId="2" fillId="0" borderId="15" xfId="0" applyNumberFormat="1" applyFont="1" applyFill="1" applyBorder="1" applyAlignment="1">
      <alignment horizontal="center" vertical="top" wrapText="1"/>
    </xf>
    <xf numFmtId="0" fontId="95" fillId="0" borderId="0" xfId="0" applyFont="1" applyAlignment="1">
      <alignment horizontal="left" wrapText="1"/>
    </xf>
    <xf numFmtId="0" fontId="14" fillId="40" borderId="15" xfId="0" applyFont="1" applyFill="1" applyBorder="1" applyAlignment="1">
      <alignment vertical="top" wrapText="1"/>
    </xf>
    <xf numFmtId="0" fontId="2" fillId="0" borderId="15" xfId="0" applyFont="1" applyFill="1" applyBorder="1" applyAlignment="1">
      <alignment vertical="top" wrapText="1"/>
    </xf>
    <xf numFmtId="0" fontId="2" fillId="0" borderId="15" xfId="0" applyFont="1" applyFill="1" applyBorder="1" applyAlignment="1">
      <alignment horizontal="left" vertical="top" wrapText="1"/>
    </xf>
    <xf numFmtId="0" fontId="98" fillId="0" borderId="15" xfId="53" applyNumberFormat="1" applyFont="1" applyFill="1" applyBorder="1" applyAlignment="1" applyProtection="1">
      <alignment horizontal="center" vertical="top" wrapText="1"/>
      <protection/>
    </xf>
    <xf numFmtId="2" fontId="3" fillId="0" borderId="15" xfId="0" applyNumberFormat="1" applyFont="1" applyFill="1" applyBorder="1" applyAlignment="1">
      <alignment horizontal="center" vertical="top" wrapText="1"/>
    </xf>
    <xf numFmtId="0" fontId="9" fillId="0" borderId="0" xfId="0" applyFont="1" applyAlignment="1">
      <alignment horizontal="left" vertical="center"/>
    </xf>
    <xf numFmtId="0" fontId="99" fillId="0" borderId="15" xfId="53" applyNumberFormat="1" applyFont="1" applyFill="1" applyBorder="1" applyAlignment="1" applyProtection="1">
      <alignment horizontal="center" vertical="top" wrapText="1"/>
      <protection/>
    </xf>
    <xf numFmtId="0" fontId="14" fillId="0" borderId="15" xfId="0" applyFont="1" applyBorder="1" applyAlignment="1">
      <alignment horizontal="center" vertical="top" wrapText="1"/>
    </xf>
    <xf numFmtId="3" fontId="3" fillId="0" borderId="15" xfId="0" applyNumberFormat="1" applyFont="1" applyBorder="1" applyAlignment="1">
      <alignment horizontal="center" vertical="top" wrapText="1"/>
    </xf>
    <xf numFmtId="2" fontId="3" fillId="0" borderId="15" xfId="0" applyNumberFormat="1" applyFont="1" applyBorder="1" applyAlignment="1">
      <alignment horizontal="center" vertical="top" wrapText="1"/>
    </xf>
    <xf numFmtId="0" fontId="95" fillId="0" borderId="15" xfId="0" applyFont="1" applyBorder="1" applyAlignment="1">
      <alignment horizontal="center" vertical="top" wrapText="1"/>
    </xf>
    <xf numFmtId="0" fontId="2" fillId="0" borderId="15" xfId="0" applyFont="1" applyBorder="1" applyAlignment="1">
      <alignment horizontal="left" vertical="center" wrapText="1"/>
    </xf>
    <xf numFmtId="0" fontId="100" fillId="0" borderId="0" xfId="0" applyFont="1" applyAlignment="1">
      <alignment horizontal="left" vertical="center" wrapText="1"/>
    </xf>
    <xf numFmtId="0" fontId="31" fillId="0" borderId="15" xfId="53" applyNumberFormat="1" applyFont="1" applyFill="1" applyBorder="1" applyAlignment="1" applyProtection="1">
      <alignment horizontal="left" vertical="top" wrapText="1"/>
      <protection/>
    </xf>
    <xf numFmtId="15" fontId="2" fillId="0" borderId="15" xfId="0" applyNumberFormat="1" applyFont="1" applyBorder="1" applyAlignment="1">
      <alignment horizontal="center" vertical="top" wrapText="1"/>
    </xf>
    <xf numFmtId="0" fontId="2" fillId="0" borderId="15" xfId="0" applyFont="1" applyFill="1" applyBorder="1" applyAlignment="1">
      <alignment horizontal="center" vertical="center" wrapText="1"/>
    </xf>
    <xf numFmtId="0" fontId="129" fillId="0" borderId="15" xfId="53" applyNumberFormat="1" applyFill="1" applyBorder="1" applyAlignment="1" applyProtection="1">
      <alignment horizontal="center" vertical="top" wrapText="1"/>
      <protection/>
    </xf>
    <xf numFmtId="15" fontId="2" fillId="0" borderId="15" xfId="0" applyNumberFormat="1" applyFont="1" applyFill="1" applyBorder="1" applyAlignment="1">
      <alignment horizontal="center" vertical="top" wrapText="1"/>
    </xf>
    <xf numFmtId="0" fontId="21" fillId="0" borderId="10" xfId="0" applyFont="1" applyBorder="1" applyAlignment="1">
      <alignment vertical="top" wrapText="1"/>
    </xf>
    <xf numFmtId="0" fontId="2" fillId="0" borderId="10" xfId="0" applyFont="1" applyFill="1" applyBorder="1" applyAlignment="1">
      <alignment wrapText="1"/>
    </xf>
    <xf numFmtId="2" fontId="2" fillId="0" borderId="10" xfId="0" applyNumberFormat="1" applyFont="1" applyFill="1" applyBorder="1" applyAlignment="1">
      <alignment horizontal="center" vertical="top" wrapText="1"/>
    </xf>
    <xf numFmtId="4" fontId="8" fillId="0" borderId="0" xfId="0" applyNumberFormat="1" applyFont="1" applyAlignment="1">
      <alignment/>
    </xf>
    <xf numFmtId="3" fontId="0" fillId="0" borderId="0" xfId="0" applyNumberFormat="1" applyAlignment="1">
      <alignment/>
    </xf>
    <xf numFmtId="2" fontId="9" fillId="0" borderId="0" xfId="0" applyNumberFormat="1" applyFont="1" applyAlignment="1">
      <alignment/>
    </xf>
    <xf numFmtId="0" fontId="41" fillId="37" borderId="10" xfId="0" applyFont="1" applyFill="1" applyBorder="1" applyAlignment="1">
      <alignment horizontal="center" vertical="top" wrapText="1"/>
    </xf>
    <xf numFmtId="0" fontId="82" fillId="0" borderId="10" xfId="53" applyFont="1" applyBorder="1" applyAlignment="1" applyProtection="1">
      <alignment vertical="top" wrapText="1"/>
      <protection/>
    </xf>
    <xf numFmtId="0" fontId="41" fillId="0" borderId="10" xfId="0" applyFont="1" applyBorder="1" applyAlignment="1">
      <alignment wrapText="1"/>
    </xf>
    <xf numFmtId="0" fontId="82" fillId="0" borderId="10" xfId="53" applyFont="1" applyBorder="1" applyAlignment="1" applyProtection="1">
      <alignment wrapText="1"/>
      <protection/>
    </xf>
    <xf numFmtId="49" fontId="41" fillId="0" borderId="10" xfId="0" applyNumberFormat="1" applyFont="1" applyBorder="1" applyAlignment="1">
      <alignment wrapText="1"/>
    </xf>
    <xf numFmtId="49" fontId="41" fillId="0" borderId="10" xfId="0" applyNumberFormat="1" applyFont="1" applyBorder="1" applyAlignment="1">
      <alignment vertical="top" wrapText="1"/>
    </xf>
    <xf numFmtId="0" fontId="41" fillId="0" borderId="0" xfId="0" applyFont="1" applyAlignment="1">
      <alignment vertical="top" wrapText="1"/>
    </xf>
    <xf numFmtId="0" fontId="41" fillId="0" borderId="0" xfId="0" applyFont="1" applyAlignment="1">
      <alignment horizontal="left" vertical="top" wrapText="1"/>
    </xf>
    <xf numFmtId="0" fontId="41" fillId="37" borderId="12" xfId="0" applyFont="1" applyFill="1" applyBorder="1" applyAlignment="1">
      <alignment horizontal="center" vertical="top" wrapText="1"/>
    </xf>
    <xf numFmtId="0" fontId="82" fillId="0" borderId="0" xfId="53" applyFont="1" applyAlignment="1" applyProtection="1">
      <alignment vertical="top" wrapText="1"/>
      <protection/>
    </xf>
    <xf numFmtId="0" fontId="50" fillId="37" borderId="10" xfId="0" applyFont="1" applyFill="1" applyBorder="1" applyAlignment="1">
      <alignment vertical="top" wrapText="1"/>
    </xf>
    <xf numFmtId="4" fontId="9" fillId="0" borderId="0" xfId="0" applyNumberFormat="1" applyFont="1" applyAlignment="1">
      <alignment/>
    </xf>
    <xf numFmtId="0" fontId="0" fillId="0" borderId="0" xfId="0"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4" fontId="3" fillId="0" borderId="10" xfId="0" applyNumberFormat="1" applyFont="1" applyBorder="1" applyAlignment="1" applyProtection="1">
      <alignment horizontal="center" vertical="center" wrapText="1"/>
      <protection locked="0"/>
    </xf>
    <xf numFmtId="0" fontId="8" fillId="0" borderId="10" xfId="0" applyFont="1" applyBorder="1" applyAlignment="1">
      <alignment horizontal="center" vertical="center"/>
    </xf>
    <xf numFmtId="0" fontId="21" fillId="0" borderId="0" xfId="0" applyFont="1" applyFill="1" applyAlignment="1">
      <alignment wrapText="1"/>
    </xf>
    <xf numFmtId="0" fontId="66" fillId="0" borderId="10" xfId="0" applyFont="1" applyFill="1" applyBorder="1" applyAlignment="1">
      <alignment wrapText="1"/>
    </xf>
    <xf numFmtId="0" fontId="2" fillId="0" borderId="0" xfId="0" applyFont="1" applyFill="1" applyAlignment="1">
      <alignment wrapText="1"/>
    </xf>
    <xf numFmtId="0" fontId="4" fillId="0" borderId="10" xfId="53" applyNumberFormat="1" applyFont="1" applyFill="1" applyBorder="1" applyAlignment="1" applyProtection="1">
      <alignment horizontal="center" vertical="top" wrapText="1"/>
      <protection/>
    </xf>
    <xf numFmtId="0" fontId="2" fillId="0" borderId="10" xfId="0" applyFont="1" applyFill="1" applyBorder="1" applyAlignment="1">
      <alignment horizontal="left" wrapText="1" indent="1"/>
    </xf>
    <xf numFmtId="4" fontId="2" fillId="0" borderId="10" xfId="0" applyNumberFormat="1" applyFont="1" applyFill="1" applyBorder="1" applyAlignment="1">
      <alignment horizontal="center" vertical="top" wrapText="1"/>
    </xf>
    <xf numFmtId="0" fontId="21" fillId="0" borderId="10" xfId="0" applyFont="1" applyFill="1" applyBorder="1" applyAlignment="1">
      <alignment wrapText="1"/>
    </xf>
    <xf numFmtId="0" fontId="2" fillId="0" borderId="16" xfId="0" applyFont="1" applyBorder="1" applyAlignment="1">
      <alignment horizontal="left" vertical="top" wrapText="1"/>
    </xf>
    <xf numFmtId="0" fontId="2" fillId="0" borderId="16" xfId="0" applyFont="1" applyBorder="1" applyAlignment="1">
      <alignment horizontal="center" vertical="top" wrapText="1"/>
    </xf>
    <xf numFmtId="0" fontId="31" fillId="0" borderId="16" xfId="53" applyFont="1" applyBorder="1" applyAlignment="1" applyProtection="1">
      <alignment horizontal="center" vertical="top" wrapText="1"/>
      <protection/>
    </xf>
    <xf numFmtId="1" fontId="3" fillId="0" borderId="16" xfId="0" applyNumberFormat="1" applyFont="1" applyBorder="1" applyAlignment="1">
      <alignment horizontal="center" vertical="top" wrapText="1"/>
    </xf>
    <xf numFmtId="4" fontId="3" fillId="0" borderId="16" xfId="0" applyNumberFormat="1" applyFont="1" applyBorder="1" applyAlignment="1">
      <alignment horizontal="center" vertical="top" wrapText="1"/>
    </xf>
    <xf numFmtId="0" fontId="2" fillId="0" borderId="10" xfId="0" applyFont="1" applyBorder="1" applyAlignment="1">
      <alignment vertical="top" wrapText="1"/>
    </xf>
    <xf numFmtId="0" fontId="2" fillId="0" borderId="10" xfId="0" applyFont="1" applyBorder="1" applyAlignment="1">
      <alignment horizontal="left" vertical="top" wrapText="1"/>
    </xf>
    <xf numFmtId="0" fontId="0" fillId="0" borderId="10" xfId="0" applyFont="1" applyBorder="1" applyAlignment="1">
      <alignment wrapText="1"/>
    </xf>
    <xf numFmtId="0" fontId="0" fillId="0" borderId="10" xfId="0" applyFont="1" applyBorder="1" applyAlignment="1">
      <alignment/>
    </xf>
    <xf numFmtId="0" fontId="0" fillId="0" borderId="10" xfId="0" applyBorder="1" applyAlignment="1">
      <alignment horizontal="center"/>
    </xf>
    <xf numFmtId="0" fontId="9" fillId="37" borderId="10" xfId="0" applyFont="1" applyFill="1" applyBorder="1" applyAlignment="1">
      <alignment vertical="center" wrapText="1"/>
    </xf>
    <xf numFmtId="0" fontId="9" fillId="0" borderId="21" xfId="0" applyFont="1" applyFill="1" applyBorder="1" applyAlignment="1">
      <alignment vertical="center" wrapText="1"/>
    </xf>
    <xf numFmtId="0" fontId="69" fillId="37" borderId="10" xfId="0" applyFont="1" applyFill="1" applyBorder="1" applyAlignment="1">
      <alignment horizontal="left" wrapText="1" indent="2"/>
    </xf>
    <xf numFmtId="0" fontId="2" fillId="0" borderId="18" xfId="0" applyFont="1" applyFill="1" applyBorder="1" applyAlignment="1">
      <alignment horizontal="left" vertical="top" wrapText="1"/>
    </xf>
    <xf numFmtId="0" fontId="2" fillId="0" borderId="18" xfId="0" applyFont="1" applyFill="1" applyBorder="1" applyAlignment="1">
      <alignment horizontal="center" vertical="top" wrapText="1"/>
    </xf>
    <xf numFmtId="1" fontId="3" fillId="0" borderId="18" xfId="0" applyNumberFormat="1" applyFont="1" applyFill="1" applyBorder="1" applyAlignment="1">
      <alignment horizontal="center" vertical="top" wrapText="1"/>
    </xf>
    <xf numFmtId="4" fontId="3" fillId="0" borderId="18" xfId="0" applyNumberFormat="1" applyFont="1" applyFill="1" applyBorder="1" applyAlignment="1">
      <alignment horizontal="center" vertical="top" wrapText="1"/>
    </xf>
    <xf numFmtId="0" fontId="2" fillId="0" borderId="18" xfId="0" applyFont="1" applyBorder="1" applyAlignment="1">
      <alignment horizontal="center" vertical="top" wrapText="1"/>
    </xf>
    <xf numFmtId="1" fontId="3" fillId="0" borderId="18" xfId="0" applyNumberFormat="1" applyFont="1" applyBorder="1" applyAlignment="1">
      <alignment horizontal="center" vertical="top" wrapText="1"/>
    </xf>
    <xf numFmtId="4" fontId="3" fillId="0" borderId="18" xfId="0" applyNumberFormat="1" applyFont="1" applyBorder="1" applyAlignment="1">
      <alignment horizontal="center" vertical="top" wrapText="1"/>
    </xf>
    <xf numFmtId="0" fontId="4" fillId="0" borderId="11" xfId="53" applyFont="1" applyBorder="1" applyAlignment="1" applyProtection="1">
      <alignment horizontal="center" vertical="top" wrapText="1"/>
      <protection/>
    </xf>
    <xf numFmtId="0" fontId="129" fillId="0" borderId="11" xfId="53" applyBorder="1" applyAlignment="1" applyProtection="1">
      <alignment vertical="top"/>
      <protection/>
    </xf>
    <xf numFmtId="0" fontId="2" fillId="0" borderId="18" xfId="0" applyFont="1" applyBorder="1" applyAlignment="1">
      <alignment vertical="top" wrapText="1"/>
    </xf>
    <xf numFmtId="0" fontId="2" fillId="0" borderId="18" xfId="0" applyFont="1" applyBorder="1" applyAlignment="1">
      <alignment horizontal="left" vertical="top" wrapText="1"/>
    </xf>
    <xf numFmtId="0" fontId="9" fillId="0" borderId="18" xfId="0" applyFont="1" applyBorder="1" applyAlignment="1">
      <alignment horizontal="center" vertical="top" wrapText="1"/>
    </xf>
    <xf numFmtId="0" fontId="56" fillId="0" borderId="18" xfId="0" applyFont="1" applyBorder="1" applyAlignment="1">
      <alignment vertical="top"/>
    </xf>
    <xf numFmtId="0" fontId="21" fillId="0" borderId="10" xfId="0" applyFont="1" applyBorder="1" applyAlignment="1">
      <alignment vertical="top" wrapText="1"/>
    </xf>
    <xf numFmtId="0" fontId="53" fillId="0" borderId="10" xfId="0" applyFont="1" applyBorder="1" applyAlignment="1">
      <alignment vertical="top"/>
    </xf>
    <xf numFmtId="0" fontId="2" fillId="0" borderId="11" xfId="0" applyFont="1" applyBorder="1" applyAlignment="1">
      <alignment wrapText="1"/>
    </xf>
    <xf numFmtId="0" fontId="9" fillId="0" borderId="11" xfId="0" applyFont="1" applyBorder="1" applyAlignment="1">
      <alignment wrapText="1"/>
    </xf>
    <xf numFmtId="0" fontId="129" fillId="0" borderId="11" xfId="53" applyNumberFormat="1" applyBorder="1" applyAlignment="1" applyProtection="1">
      <alignment horizontal="center" vertical="top" wrapText="1"/>
      <protection/>
    </xf>
    <xf numFmtId="0" fontId="2" fillId="0" borderId="11" xfId="0" applyFont="1" applyBorder="1" applyAlignment="1">
      <alignment horizontal="left" wrapText="1" indent="1"/>
    </xf>
    <xf numFmtId="4" fontId="2" fillId="0" borderId="11" xfId="0" applyNumberFormat="1" applyFont="1" applyBorder="1" applyAlignment="1">
      <alignment horizontal="center" vertical="top" wrapText="1"/>
    </xf>
    <xf numFmtId="0" fontId="9" fillId="0" borderId="21" xfId="0" applyFont="1" applyBorder="1" applyAlignment="1">
      <alignment horizontal="center" vertical="top" wrapText="1"/>
    </xf>
    <xf numFmtId="0" fontId="2" fillId="0" borderId="18" xfId="0" applyFont="1" applyBorder="1" applyAlignment="1">
      <alignment wrapText="1"/>
    </xf>
    <xf numFmtId="0" fontId="9" fillId="0" borderId="18" xfId="0" applyFont="1" applyBorder="1" applyAlignment="1">
      <alignment wrapText="1"/>
    </xf>
    <xf numFmtId="0" fontId="129" fillId="0" borderId="18" xfId="53" applyBorder="1" applyAlignment="1" applyProtection="1">
      <alignment horizontal="center" vertical="top" wrapText="1"/>
      <protection/>
    </xf>
    <xf numFmtId="4" fontId="2" fillId="0" borderId="18" xfId="0" applyNumberFormat="1" applyFont="1" applyBorder="1" applyAlignment="1">
      <alignment horizontal="center" vertical="top" wrapText="1"/>
    </xf>
    <xf numFmtId="4" fontId="3" fillId="0" borderId="0" xfId="0" applyNumberFormat="1" applyFont="1" applyBorder="1" applyAlignment="1" applyProtection="1">
      <alignment horizontal="center" vertical="top" wrapText="1"/>
      <protection locked="0"/>
    </xf>
    <xf numFmtId="0" fontId="9" fillId="0" borderId="21" xfId="0" applyFont="1" applyBorder="1" applyAlignment="1">
      <alignment horizontal="left" vertical="center" wrapText="1"/>
    </xf>
    <xf numFmtId="0" fontId="2" fillId="0" borderId="21" xfId="0" applyFont="1" applyBorder="1" applyAlignment="1">
      <alignment horizontal="left" vertical="center" wrapText="1"/>
    </xf>
    <xf numFmtId="0" fontId="2" fillId="0" borderId="21" xfId="0" applyFont="1" applyBorder="1" applyAlignment="1">
      <alignment horizontal="center" vertical="center" wrapText="1"/>
    </xf>
    <xf numFmtId="0" fontId="2" fillId="0" borderId="21" xfId="0" applyFont="1" applyBorder="1" applyAlignment="1">
      <alignment horizontal="center" vertical="top" wrapText="1"/>
    </xf>
    <xf numFmtId="1" fontId="3" fillId="0" borderId="21" xfId="0" applyNumberFormat="1" applyFont="1" applyBorder="1" applyAlignment="1">
      <alignment horizontal="center" vertical="center" wrapText="1"/>
    </xf>
    <xf numFmtId="4" fontId="3" fillId="0" borderId="21" xfId="0" applyNumberFormat="1" applyFont="1" applyBorder="1" applyAlignment="1">
      <alignment horizontal="center" vertical="center" wrapText="1"/>
    </xf>
    <xf numFmtId="0" fontId="9" fillId="0" borderId="10" xfId="0" applyFont="1" applyBorder="1" applyAlignment="1">
      <alignment horizontal="justify" vertical="center"/>
    </xf>
    <xf numFmtId="0" fontId="55" fillId="0" borderId="10" xfId="0" applyFont="1" applyBorder="1" applyAlignment="1">
      <alignment vertical="top" wrapText="1"/>
    </xf>
    <xf numFmtId="0" fontId="93" fillId="0" borderId="10" xfId="0" applyFont="1" applyBorder="1" applyAlignment="1">
      <alignment vertical="top"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applyFont="1" applyBorder="1" applyAlignment="1">
      <alignment/>
    </xf>
    <xf numFmtId="0" fontId="41" fillId="0" borderId="0" xfId="0" applyFont="1" applyBorder="1" applyAlignment="1">
      <alignment/>
    </xf>
    <xf numFmtId="49" fontId="41" fillId="0" borderId="0" xfId="0" applyNumberFormat="1" applyFont="1" applyBorder="1" applyAlignment="1">
      <alignment horizontal="center" vertical="top"/>
    </xf>
    <xf numFmtId="0" fontId="41" fillId="0" borderId="0" xfId="0" applyFont="1" applyBorder="1" applyAlignment="1">
      <alignment horizontal="center" vertical="top"/>
    </xf>
    <xf numFmtId="1" fontId="41" fillId="0" borderId="0" xfId="0" applyNumberFormat="1" applyFont="1" applyBorder="1" applyAlignment="1">
      <alignment horizontal="center" vertical="top"/>
    </xf>
    <xf numFmtId="4" fontId="41" fillId="0" borderId="0" xfId="0" applyNumberFormat="1" applyFont="1" applyBorder="1" applyAlignment="1">
      <alignment horizontal="center" vertical="top"/>
    </xf>
    <xf numFmtId="0" fontId="0" fillId="0" borderId="0" xfId="0" applyBorder="1" applyAlignment="1">
      <alignment/>
    </xf>
    <xf numFmtId="2" fontId="2" fillId="0" borderId="17" xfId="0" applyNumberFormat="1" applyFont="1" applyBorder="1" applyAlignment="1">
      <alignment horizontal="center" vertical="top" wrapText="1"/>
    </xf>
    <xf numFmtId="2" fontId="2" fillId="0" borderId="22" xfId="0" applyNumberFormat="1" applyFont="1" applyBorder="1" applyAlignment="1">
      <alignment horizontal="center" vertical="top" wrapText="1"/>
    </xf>
    <xf numFmtId="0" fontId="16" fillId="0" borderId="0" xfId="0" applyFont="1" applyFill="1" applyAlignment="1">
      <alignment horizontal="center" textRotation="90" wrapText="1"/>
    </xf>
    <xf numFmtId="3" fontId="0" fillId="0" borderId="10" xfId="0" applyNumberFormat="1" applyFill="1" applyBorder="1" applyAlignment="1" applyProtection="1">
      <alignment horizontal="center" vertical="center"/>
      <protection locked="0"/>
    </xf>
    <xf numFmtId="1" fontId="0" fillId="0" borderId="10" xfId="0" applyNumberFormat="1" applyFill="1" applyBorder="1" applyAlignment="1" applyProtection="1">
      <alignment horizontal="center" vertical="center"/>
      <protection locked="0"/>
    </xf>
    <xf numFmtId="49" fontId="2" fillId="0" borderId="10" xfId="0" applyNumberFormat="1" applyFont="1" applyFill="1" applyBorder="1" applyAlignment="1">
      <alignment vertical="top" wrapText="1"/>
    </xf>
    <xf numFmtId="0" fontId="45" fillId="0" borderId="10" xfId="0" applyFont="1" applyFill="1" applyBorder="1" applyAlignment="1">
      <alignment vertical="top" wrapText="1"/>
    </xf>
    <xf numFmtId="0" fontId="79" fillId="0" borderId="10" xfId="0" applyFont="1" applyBorder="1" applyAlignment="1">
      <alignment horizontal="left" vertical="top" wrapText="1"/>
    </xf>
    <xf numFmtId="0" fontId="79" fillId="0" borderId="10" xfId="0" applyFont="1" applyBorder="1" applyAlignment="1">
      <alignment horizontal="center" vertical="top" wrapText="1"/>
    </xf>
    <xf numFmtId="1" fontId="83" fillId="0" borderId="10" xfId="0" applyNumberFormat="1" applyFont="1" applyBorder="1" applyAlignment="1">
      <alignment horizontal="center" vertical="top" wrapText="1"/>
    </xf>
    <xf numFmtId="4" fontId="83" fillId="0" borderId="10" xfId="0" applyNumberFormat="1" applyFont="1" applyBorder="1" applyAlignment="1">
      <alignment horizontal="center" vertical="top" wrapText="1"/>
    </xf>
    <xf numFmtId="0" fontId="79" fillId="0" borderId="10" xfId="0" applyFont="1" applyBorder="1" applyAlignment="1">
      <alignment wrapText="1"/>
    </xf>
    <xf numFmtId="0" fontId="80" fillId="0" borderId="10" xfId="53" applyFont="1" applyBorder="1" applyAlignment="1" applyProtection="1">
      <alignment wrapText="1"/>
      <protection/>
    </xf>
    <xf numFmtId="0" fontId="79" fillId="0" borderId="10" xfId="0" applyFont="1" applyFill="1" applyBorder="1" applyAlignment="1">
      <alignment vertical="top" wrapText="1"/>
    </xf>
    <xf numFmtId="0" fontId="53" fillId="0" borderId="10" xfId="0" applyFont="1" applyFill="1" applyBorder="1" applyAlignment="1">
      <alignment vertical="top" wrapText="1"/>
    </xf>
    <xf numFmtId="0" fontId="21" fillId="0" borderId="10" xfId="0" applyFont="1" applyFill="1" applyBorder="1" applyAlignment="1">
      <alignment vertical="top" wrapText="1"/>
    </xf>
    <xf numFmtId="0" fontId="9" fillId="0" borderId="10" xfId="0" applyFont="1" applyFill="1" applyBorder="1" applyAlignment="1">
      <alignment vertical="top" wrapText="1"/>
    </xf>
    <xf numFmtId="0" fontId="129" fillId="0" borderId="10" xfId="53" applyFill="1" applyBorder="1" applyAlignment="1" applyProtection="1">
      <alignment vertical="top" wrapText="1"/>
      <protection/>
    </xf>
    <xf numFmtId="0" fontId="9" fillId="0" borderId="10" xfId="0" applyFont="1" applyFill="1" applyBorder="1" applyAlignment="1">
      <alignment vertical="top"/>
    </xf>
    <xf numFmtId="0" fontId="6" fillId="0" borderId="10" xfId="0" applyFont="1" applyFill="1" applyBorder="1" applyAlignment="1">
      <alignment horizontal="center" vertical="top"/>
    </xf>
    <xf numFmtId="0" fontId="6" fillId="0" borderId="10" xfId="0" applyFont="1" applyFill="1" applyBorder="1" applyAlignment="1">
      <alignment vertical="top"/>
    </xf>
    <xf numFmtId="0" fontId="9" fillId="0" borderId="10" xfId="0" applyFont="1" applyFill="1" applyBorder="1" applyAlignment="1">
      <alignment horizontal="center" vertical="top"/>
    </xf>
    <xf numFmtId="0" fontId="6" fillId="0" borderId="10" xfId="0" applyFont="1" applyFill="1" applyBorder="1" applyAlignment="1">
      <alignment horizontal="center"/>
    </xf>
    <xf numFmtId="0" fontId="6" fillId="0" borderId="10" xfId="0" applyFont="1" applyFill="1" applyBorder="1" applyAlignment="1">
      <alignment/>
    </xf>
    <xf numFmtId="4" fontId="0" fillId="41" borderId="10" xfId="0" applyNumberFormat="1" applyFill="1" applyBorder="1" applyAlignment="1" applyProtection="1">
      <alignment horizontal="center" vertical="center"/>
      <protection locked="0"/>
    </xf>
    <xf numFmtId="4" fontId="0" fillId="41" borderId="10" xfId="0" applyNumberFormat="1" applyFill="1" applyBorder="1" applyAlignment="1">
      <alignment horizontal="center" vertical="center"/>
    </xf>
    <xf numFmtId="0" fontId="136" fillId="0" borderId="0" xfId="0" applyFont="1" applyAlignment="1">
      <alignment wrapText="1"/>
    </xf>
    <xf numFmtId="0" fontId="0" fillId="0" borderId="10" xfId="0" applyBorder="1" applyAlignment="1">
      <alignment/>
    </xf>
    <xf numFmtId="0" fontId="0" fillId="0" borderId="10" xfId="0" applyBorder="1" applyAlignment="1">
      <alignment wrapText="1"/>
    </xf>
    <xf numFmtId="0" fontId="51" fillId="0" borderId="10" xfId="53" applyFont="1" applyFill="1" applyBorder="1" applyAlignment="1" applyProtection="1">
      <alignment horizontal="center" vertical="top" wrapText="1"/>
      <protection/>
    </xf>
    <xf numFmtId="0" fontId="3" fillId="38" borderId="11" xfId="0" applyFont="1" applyFill="1" applyBorder="1" applyAlignment="1">
      <alignment horizontal="center" vertical="center" wrapText="1"/>
    </xf>
    <xf numFmtId="0" fontId="24" fillId="40" borderId="10" xfId="0" applyFont="1" applyFill="1" applyBorder="1" applyAlignment="1">
      <alignment vertical="top" wrapText="1"/>
    </xf>
    <xf numFmtId="0" fontId="0" fillId="0" borderId="10" xfId="0" applyFont="1" applyBorder="1" applyAlignment="1">
      <alignment horizontal="justify"/>
    </xf>
    <xf numFmtId="0" fontId="2" fillId="40" borderId="10" xfId="0" applyFont="1" applyFill="1" applyBorder="1" applyAlignment="1">
      <alignment horizontal="center" vertical="top" wrapText="1"/>
    </xf>
    <xf numFmtId="0" fontId="0" fillId="40" borderId="10" xfId="0" applyFont="1" applyFill="1" applyBorder="1" applyAlignment="1">
      <alignment vertical="top" wrapText="1"/>
    </xf>
    <xf numFmtId="0" fontId="2" fillId="0" borderId="10" xfId="0" applyFont="1" applyBorder="1" applyAlignment="1">
      <alignment horizontal="center" vertical="top" wrapText="1"/>
    </xf>
    <xf numFmtId="0" fontId="9" fillId="0" borderId="10" xfId="0" applyFont="1" applyBorder="1" applyAlignment="1">
      <alignment vertical="top" wrapText="1"/>
    </xf>
    <xf numFmtId="0" fontId="25" fillId="0" borderId="10" xfId="0" applyFont="1" applyBorder="1" applyAlignment="1">
      <alignment vertical="top" wrapText="1"/>
    </xf>
    <xf numFmtId="49" fontId="25" fillId="0" borderId="10" xfId="0" applyNumberFormat="1" applyFont="1" applyBorder="1" applyAlignment="1">
      <alignment horizontal="center" vertical="top" wrapText="1"/>
    </xf>
    <xf numFmtId="1" fontId="3"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0" fontId="45" fillId="0" borderId="10" xfId="0" applyFont="1" applyBorder="1" applyAlignment="1">
      <alignment horizontal="center" vertical="center" wrapText="1"/>
    </xf>
    <xf numFmtId="49" fontId="9"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top" wrapText="1"/>
    </xf>
    <xf numFmtId="4" fontId="6" fillId="0" borderId="10" xfId="0" applyNumberFormat="1" applyFont="1" applyBorder="1" applyAlignment="1">
      <alignment horizontal="center" vertical="top" wrapText="1"/>
    </xf>
    <xf numFmtId="3" fontId="6" fillId="0" borderId="10" xfId="0" applyNumberFormat="1" applyFont="1" applyBorder="1" applyAlignment="1">
      <alignment vertical="top" wrapText="1"/>
    </xf>
    <xf numFmtId="49" fontId="2" fillId="0" borderId="10" xfId="0" applyNumberFormat="1" applyFont="1" applyBorder="1" applyAlignment="1">
      <alignment vertical="top" wrapText="1"/>
    </xf>
    <xf numFmtId="0" fontId="50" fillId="0" borderId="10" xfId="53" applyFont="1" applyBorder="1" applyAlignment="1" applyProtection="1">
      <alignment wrapText="1"/>
      <protection/>
    </xf>
    <xf numFmtId="0" fontId="50" fillId="0" borderId="10" xfId="0" applyFont="1" applyBorder="1" applyAlignment="1">
      <alignment vertical="top" wrapText="1"/>
    </xf>
    <xf numFmtId="0" fontId="6" fillId="0" borderId="10" xfId="0" applyFont="1" applyBorder="1" applyAlignment="1">
      <alignment vertical="top" wrapText="1"/>
    </xf>
    <xf numFmtId="4" fontId="46" fillId="0" borderId="10" xfId="0" applyNumberFormat="1" applyFont="1" applyBorder="1" applyAlignment="1">
      <alignment horizontal="center" vertical="center" wrapText="1"/>
    </xf>
    <xf numFmtId="4" fontId="46" fillId="0" borderId="10" xfId="0" applyNumberFormat="1" applyFont="1" applyBorder="1" applyAlignment="1">
      <alignment horizontal="center" vertical="top" wrapText="1"/>
    </xf>
    <xf numFmtId="0" fontId="47" fillId="0" borderId="10" xfId="53" applyFont="1" applyBorder="1" applyAlignment="1" applyProtection="1">
      <alignment horizontal="justify" vertical="top" wrapText="1"/>
      <protection/>
    </xf>
    <xf numFmtId="0" fontId="3" fillId="0" borderId="10" xfId="0" applyFont="1" applyBorder="1" applyAlignment="1">
      <alignment wrapText="1"/>
    </xf>
    <xf numFmtId="0" fontId="73" fillId="0" borderId="10" xfId="0" applyFont="1" applyBorder="1" applyAlignment="1">
      <alignment/>
    </xf>
    <xf numFmtId="16" fontId="9" fillId="0" borderId="10" xfId="0" applyNumberFormat="1" applyFont="1" applyBorder="1" applyAlignment="1">
      <alignment horizontal="center" vertical="top" wrapText="1"/>
    </xf>
    <xf numFmtId="0" fontId="6" fillId="0" borderId="10" xfId="0" applyFont="1" applyBorder="1" applyAlignment="1">
      <alignment horizontal="center" vertical="top" wrapText="1"/>
    </xf>
    <xf numFmtId="0" fontId="36" fillId="0" borderId="10" xfId="0" applyFont="1" applyBorder="1" applyAlignment="1">
      <alignment vertical="top" wrapText="1"/>
    </xf>
    <xf numFmtId="0" fontId="37" fillId="40" borderId="10" xfId="0" applyFont="1" applyFill="1" applyBorder="1" applyAlignment="1">
      <alignment vertical="top" wrapText="1"/>
    </xf>
    <xf numFmtId="0" fontId="37" fillId="0" borderId="10" xfId="0" applyFont="1" applyBorder="1" applyAlignment="1">
      <alignment vertical="top" wrapText="1"/>
    </xf>
    <xf numFmtId="0" fontId="38" fillId="0" borderId="10" xfId="0" applyFont="1" applyBorder="1" applyAlignment="1">
      <alignment vertical="top" wrapText="1"/>
    </xf>
    <xf numFmtId="0" fontId="37" fillId="0" borderId="10" xfId="0" applyFont="1" applyBorder="1" applyAlignment="1">
      <alignment horizontal="center" vertical="top" wrapText="1"/>
    </xf>
    <xf numFmtId="0" fontId="5" fillId="0" borderId="10" xfId="0" applyFont="1" applyBorder="1" applyAlignment="1">
      <alignment horizontal="center" vertical="top"/>
    </xf>
    <xf numFmtId="0" fontId="39" fillId="40" borderId="10" xfId="0" applyFont="1" applyFill="1" applyBorder="1" applyAlignment="1">
      <alignment vertical="top" wrapText="1"/>
    </xf>
    <xf numFmtId="0" fontId="37" fillId="40" borderId="10" xfId="0" applyFont="1" applyFill="1" applyBorder="1" applyAlignment="1">
      <alignment vertical="top" wrapText="1"/>
    </xf>
    <xf numFmtId="0" fontId="37" fillId="0" borderId="10" xfId="0" applyFont="1" applyBorder="1" applyAlignment="1">
      <alignment horizontal="left" vertical="top" wrapText="1"/>
    </xf>
    <xf numFmtId="0" fontId="14" fillId="0" borderId="10" xfId="0" applyFont="1" applyBorder="1" applyAlignment="1">
      <alignment vertical="top" wrapText="1"/>
    </xf>
    <xf numFmtId="0" fontId="43" fillId="0" borderId="10" xfId="0" applyFont="1" applyBorder="1" applyAlignment="1">
      <alignment horizontal="center" vertical="center"/>
    </xf>
    <xf numFmtId="0" fontId="129" fillId="0" borderId="10" xfId="53" applyBorder="1" applyAlignment="1" applyProtection="1">
      <alignment vertical="center"/>
      <protection/>
    </xf>
    <xf numFmtId="0" fontId="21" fillId="0" borderId="10" xfId="0" applyFont="1" applyBorder="1" applyAlignment="1">
      <alignment vertical="top"/>
    </xf>
    <xf numFmtId="0" fontId="23" fillId="0" borderId="10" xfId="53" applyFont="1" applyBorder="1" applyAlignment="1" applyProtection="1">
      <alignment vertical="top"/>
      <protection/>
    </xf>
    <xf numFmtId="0" fontId="37" fillId="40" borderId="10" xfId="0" applyFont="1" applyFill="1" applyBorder="1" applyAlignment="1">
      <alignment horizontal="center" vertical="top" wrapText="1"/>
    </xf>
    <xf numFmtId="3" fontId="5" fillId="0" borderId="10" xfId="0" applyNumberFormat="1" applyFont="1" applyBorder="1" applyAlignment="1">
      <alignment horizontal="center" vertical="top"/>
    </xf>
    <xf numFmtId="0" fontId="41" fillId="0" borderId="10" xfId="0" applyFont="1" applyBorder="1" applyAlignment="1">
      <alignment vertical="top"/>
    </xf>
    <xf numFmtId="0" fontId="82" fillId="0" borderId="10" xfId="53" applyFont="1" applyBorder="1" applyAlignment="1" applyProtection="1">
      <alignment vertical="top"/>
      <protection/>
    </xf>
    <xf numFmtId="0" fontId="2" fillId="40" borderId="10" xfId="0" applyFont="1" applyFill="1" applyBorder="1" applyAlignment="1">
      <alignment vertical="top" wrapText="1"/>
    </xf>
    <xf numFmtId="0" fontId="50" fillId="37" borderId="10" xfId="0" applyFont="1" applyFill="1" applyBorder="1" applyAlignment="1">
      <alignment vertical="top" wrapText="1"/>
    </xf>
    <xf numFmtId="0" fontId="129" fillId="40" borderId="15" xfId="53" applyFill="1" applyBorder="1" applyAlignment="1" applyProtection="1">
      <alignment vertical="top" wrapText="1"/>
      <protection/>
    </xf>
    <xf numFmtId="0" fontId="21"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9" fillId="0" borderId="10" xfId="0" applyFont="1" applyFill="1" applyBorder="1" applyAlignment="1">
      <alignment horizontal="left" vertical="top" wrapText="1"/>
    </xf>
    <xf numFmtId="0" fontId="4" fillId="0" borderId="10" xfId="53" applyFont="1" applyFill="1" applyBorder="1" applyAlignment="1" applyProtection="1">
      <alignment horizontal="left" vertical="top" wrapText="1"/>
      <protection/>
    </xf>
    <xf numFmtId="0" fontId="129" fillId="0" borderId="10" xfId="53" applyFill="1" applyBorder="1" applyAlignment="1" applyProtection="1">
      <alignment horizontal="left" vertical="top" wrapText="1"/>
      <protection/>
    </xf>
    <xf numFmtId="4" fontId="3" fillId="0" borderId="10" xfId="0" applyNumberFormat="1" applyFont="1" applyFill="1" applyBorder="1" applyAlignment="1" applyProtection="1">
      <alignment horizontal="center" vertical="top" wrapText="1"/>
      <protection locked="0"/>
    </xf>
    <xf numFmtId="0" fontId="3" fillId="0" borderId="10" xfId="0" applyFont="1" applyFill="1" applyBorder="1" applyAlignment="1">
      <alignment horizontal="left" vertical="top" wrapText="1"/>
    </xf>
    <xf numFmtId="0" fontId="4" fillId="0" borderId="10" xfId="53" applyFont="1" applyFill="1" applyBorder="1" applyAlignment="1" applyProtection="1">
      <alignment vertical="top" wrapText="1"/>
      <protection/>
    </xf>
    <xf numFmtId="0" fontId="2" fillId="0" borderId="10" xfId="0" applyFont="1" applyFill="1" applyBorder="1" applyAlignment="1">
      <alignment vertical="top"/>
    </xf>
    <xf numFmtId="49" fontId="2" fillId="0" borderId="10"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xf>
    <xf numFmtId="0" fontId="2" fillId="37" borderId="18" xfId="0" applyFont="1" applyFill="1" applyBorder="1" applyAlignment="1">
      <alignment vertical="top" wrapText="1"/>
    </xf>
    <xf numFmtId="0" fontId="2" fillId="37" borderId="18" xfId="0" applyFont="1" applyFill="1" applyBorder="1" applyAlignment="1">
      <alignment horizontal="center" vertical="top" wrapText="1"/>
    </xf>
    <xf numFmtId="0" fontId="129" fillId="0" borderId="18" xfId="53" applyBorder="1" applyAlignment="1" applyProtection="1">
      <alignment vertical="top" wrapText="1"/>
      <protection/>
    </xf>
    <xf numFmtId="15" fontId="2" fillId="0" borderId="18" xfId="0" applyNumberFormat="1" applyFont="1" applyBorder="1" applyAlignment="1">
      <alignment horizontal="center" vertical="top" wrapText="1"/>
    </xf>
    <xf numFmtId="3" fontId="3" fillId="0" borderId="18" xfId="0" applyNumberFormat="1" applyFont="1" applyBorder="1" applyAlignment="1">
      <alignment horizontal="center" vertical="top"/>
    </xf>
    <xf numFmtId="0" fontId="9" fillId="0" borderId="10" xfId="0" applyNumberFormat="1" applyFont="1" applyFill="1" applyBorder="1" applyAlignment="1">
      <alignment horizontal="center" vertical="top" wrapText="1"/>
    </xf>
    <xf numFmtId="0" fontId="3" fillId="0" borderId="10" xfId="0" applyFont="1" applyFill="1" applyBorder="1" applyAlignment="1">
      <alignment vertical="top" wrapText="1"/>
    </xf>
    <xf numFmtId="0" fontId="13" fillId="42" borderId="0" xfId="0" applyFont="1" applyFill="1" applyAlignment="1">
      <alignment horizontal="center" wrapText="1"/>
    </xf>
    <xf numFmtId="0" fontId="7" fillId="42" borderId="17" xfId="0" applyFont="1" applyFill="1" applyBorder="1" applyAlignment="1">
      <alignment horizontal="center" wrapText="1"/>
    </xf>
    <xf numFmtId="0" fontId="7" fillId="42" borderId="14" xfId="0" applyFont="1" applyFill="1" applyBorder="1" applyAlignment="1">
      <alignment horizontal="center"/>
    </xf>
    <xf numFmtId="0" fontId="7" fillId="42" borderId="13" xfId="0" applyFont="1" applyFill="1" applyBorder="1" applyAlignment="1">
      <alignment horizontal="center"/>
    </xf>
    <xf numFmtId="0" fontId="2" fillId="42" borderId="10" xfId="0" applyFont="1" applyFill="1" applyBorder="1" applyAlignment="1">
      <alignment horizontal="left" wrapText="1"/>
    </xf>
    <xf numFmtId="0" fontId="2" fillId="42" borderId="10" xfId="0" applyFont="1" applyFill="1" applyBorder="1" applyAlignment="1">
      <alignment horizontal="left" vertical="top" wrapText="1"/>
    </xf>
    <xf numFmtId="0" fontId="2" fillId="42" borderId="17" xfId="0" applyFont="1" applyFill="1" applyBorder="1" applyAlignment="1">
      <alignment horizontal="left" wrapText="1"/>
    </xf>
    <xf numFmtId="0" fontId="0" fillId="0" borderId="14" xfId="0" applyBorder="1" applyAlignment="1">
      <alignment horizontal="left" wrapText="1"/>
    </xf>
    <xf numFmtId="0" fontId="0" fillId="0" borderId="13" xfId="0" applyBorder="1" applyAlignment="1">
      <alignment horizontal="left" wrapText="1"/>
    </xf>
    <xf numFmtId="0" fontId="2" fillId="42" borderId="14" xfId="0" applyFont="1" applyFill="1" applyBorder="1" applyAlignment="1">
      <alignment horizontal="left" wrapText="1"/>
    </xf>
    <xf numFmtId="0" fontId="2" fillId="42" borderId="13" xfId="0" applyFont="1" applyFill="1" applyBorder="1" applyAlignment="1">
      <alignment horizontal="left" wrapText="1"/>
    </xf>
    <xf numFmtId="0" fontId="7" fillId="42" borderId="10" xfId="0" applyFont="1" applyFill="1" applyBorder="1" applyAlignment="1">
      <alignment horizontal="center" wrapText="1"/>
    </xf>
    <xf numFmtId="0" fontId="7" fillId="42" borderId="10" xfId="0" applyFont="1" applyFill="1" applyBorder="1" applyAlignment="1">
      <alignment horizontal="center" wrapText="1"/>
    </xf>
    <xf numFmtId="0" fontId="9" fillId="42" borderId="10" xfId="0" applyFont="1" applyFill="1" applyBorder="1" applyAlignment="1">
      <alignment horizontal="left" wrapText="1"/>
    </xf>
    <xf numFmtId="0" fontId="0" fillId="0" borderId="10" xfId="0" applyBorder="1" applyAlignment="1">
      <alignment/>
    </xf>
    <xf numFmtId="0" fontId="2" fillId="42" borderId="10" xfId="0" applyFont="1" applyFill="1" applyBorder="1" applyAlignment="1">
      <alignment horizontal="left"/>
    </xf>
    <xf numFmtId="0" fontId="13" fillId="42" borderId="0" xfId="0" applyFont="1" applyFill="1" applyAlignment="1">
      <alignment horizontal="center" wrapText="1"/>
    </xf>
    <xf numFmtId="0" fontId="9" fillId="42" borderId="17" xfId="0" applyFont="1" applyFill="1" applyBorder="1" applyAlignment="1">
      <alignment horizontal="left" vertical="top" wrapText="1"/>
    </xf>
    <xf numFmtId="0" fontId="9" fillId="42" borderId="14" xfId="0" applyFont="1" applyFill="1" applyBorder="1" applyAlignment="1">
      <alignment horizontal="left" vertical="top" wrapText="1"/>
    </xf>
    <xf numFmtId="0" fontId="9" fillId="42" borderId="13" xfId="0" applyFont="1" applyFill="1" applyBorder="1" applyAlignment="1">
      <alignment horizontal="left" vertical="top" wrapText="1"/>
    </xf>
    <xf numFmtId="0" fontId="2" fillId="42" borderId="17" xfId="0" applyFont="1" applyFill="1" applyBorder="1" applyAlignment="1">
      <alignment horizontal="left"/>
    </xf>
    <xf numFmtId="0" fontId="2" fillId="42" borderId="14" xfId="0" applyFont="1" applyFill="1" applyBorder="1" applyAlignment="1">
      <alignment horizontal="left"/>
    </xf>
    <xf numFmtId="0" fontId="2" fillId="42" borderId="13" xfId="0" applyFont="1" applyFill="1" applyBorder="1" applyAlignment="1">
      <alignment horizontal="left"/>
    </xf>
    <xf numFmtId="0" fontId="2" fillId="0" borderId="0" xfId="0" applyFont="1" applyAlignment="1">
      <alignment wrapText="1"/>
    </xf>
    <xf numFmtId="0" fontId="5" fillId="42" borderId="17" xfId="0" applyFont="1" applyFill="1" applyBorder="1" applyAlignment="1">
      <alignment horizontal="center" vertical="center" wrapText="1"/>
    </xf>
    <xf numFmtId="0" fontId="5" fillId="42" borderId="14" xfId="0" applyFont="1" applyFill="1" applyBorder="1" applyAlignment="1">
      <alignment horizontal="center" vertical="center" wrapText="1"/>
    </xf>
    <xf numFmtId="0" fontId="5" fillId="42" borderId="13" xfId="0" applyFont="1" applyFill="1" applyBorder="1" applyAlignment="1">
      <alignment horizontal="center" vertical="center" wrapText="1"/>
    </xf>
    <xf numFmtId="0" fontId="0" fillId="0" borderId="10" xfId="0" applyBorder="1" applyAlignment="1">
      <alignment wrapText="1"/>
    </xf>
    <xf numFmtId="0" fontId="2" fillId="42" borderId="17" xfId="0" applyFont="1" applyFill="1" applyBorder="1" applyAlignment="1">
      <alignment horizontal="left" vertical="top" wrapText="1"/>
    </xf>
    <xf numFmtId="0" fontId="2" fillId="42" borderId="14" xfId="0" applyFont="1" applyFill="1" applyBorder="1" applyAlignment="1">
      <alignment horizontal="left" vertical="top" wrapText="1"/>
    </xf>
    <xf numFmtId="0" fontId="2" fillId="42" borderId="13" xfId="0" applyFont="1" applyFill="1" applyBorder="1" applyAlignment="1">
      <alignment horizontal="left" vertical="top" wrapText="1"/>
    </xf>
    <xf numFmtId="0" fontId="9" fillId="42" borderId="10" xfId="0" applyFont="1" applyFill="1" applyBorder="1" applyAlignment="1">
      <alignment horizontal="left" vertical="top" wrapText="1"/>
    </xf>
    <xf numFmtId="0" fontId="2" fillId="42" borderId="10" xfId="0" applyFont="1" applyFill="1" applyBorder="1" applyAlignment="1">
      <alignment vertical="top" wrapText="1"/>
    </xf>
    <xf numFmtId="0" fontId="2" fillId="42" borderId="10" xfId="0" applyFont="1" applyFill="1" applyBorder="1" applyAlignment="1">
      <alignment vertical="top" wrapText="1"/>
    </xf>
    <xf numFmtId="0" fontId="7" fillId="42" borderId="14" xfId="0" applyFont="1" applyFill="1" applyBorder="1" applyAlignment="1">
      <alignment horizontal="center" wrapText="1"/>
    </xf>
    <xf numFmtId="0" fontId="7" fillId="42" borderId="13" xfId="0" applyFont="1" applyFill="1" applyBorder="1" applyAlignment="1">
      <alignment horizontal="center" wrapText="1"/>
    </xf>
    <xf numFmtId="0" fontId="2" fillId="42" borderId="10" xfId="0" applyFont="1" applyFill="1" applyBorder="1" applyAlignment="1">
      <alignment vertical="top" wrapText="1"/>
    </xf>
    <xf numFmtId="0" fontId="16" fillId="0" borderId="10" xfId="0" applyFont="1" applyBorder="1" applyAlignment="1">
      <alignment vertical="top" wrapText="1"/>
    </xf>
    <xf numFmtId="0" fontId="2" fillId="42" borderId="17" xfId="0" applyFont="1" applyFill="1" applyBorder="1" applyAlignment="1">
      <alignment vertical="top" wrapText="1"/>
    </xf>
    <xf numFmtId="0" fontId="2" fillId="42" borderId="14" xfId="0" applyFont="1" applyFill="1" applyBorder="1" applyAlignment="1">
      <alignment vertical="top" wrapText="1"/>
    </xf>
    <xf numFmtId="0" fontId="2" fillId="42" borderId="13" xfId="0" applyFont="1" applyFill="1" applyBorder="1" applyAlignment="1">
      <alignment vertical="top" wrapText="1"/>
    </xf>
    <xf numFmtId="0" fontId="16" fillId="0" borderId="10" xfId="0" applyFont="1" applyBorder="1" applyAlignment="1">
      <alignment/>
    </xf>
    <xf numFmtId="0" fontId="2" fillId="42" borderId="10" xfId="0" applyFont="1" applyFill="1" applyBorder="1" applyAlignment="1">
      <alignment wrapText="1"/>
    </xf>
    <xf numFmtId="0" fontId="16" fillId="0" borderId="10" xfId="0" applyFont="1" applyBorder="1" applyAlignment="1">
      <alignment wrapText="1"/>
    </xf>
    <xf numFmtId="0" fontId="2" fillId="42" borderId="10" xfId="0" applyFont="1" applyFill="1" applyBorder="1" applyAlignment="1">
      <alignment/>
    </xf>
    <xf numFmtId="0" fontId="2" fillId="42" borderId="10" xfId="0" applyFont="1" applyFill="1" applyBorder="1" applyAlignment="1">
      <alignment horizontal="left" vertical="top"/>
    </xf>
    <xf numFmtId="0" fontId="2" fillId="42" borderId="10" xfId="0" applyFont="1" applyFill="1" applyBorder="1" applyAlignment="1">
      <alignment horizontal="left" wrapText="1"/>
    </xf>
    <xf numFmtId="0" fontId="2" fillId="42" borderId="10" xfId="0" applyFont="1" applyFill="1" applyBorder="1" applyAlignment="1">
      <alignment horizontal="left" wrapText="1"/>
    </xf>
    <xf numFmtId="0" fontId="2" fillId="42" borderId="10" xfId="0" applyFont="1" applyFill="1" applyBorder="1" applyAlignment="1">
      <alignment horizontal="left" vertical="top" wrapText="1"/>
    </xf>
    <xf numFmtId="0" fontId="13" fillId="42" borderId="0" xfId="0" applyFont="1" applyFill="1" applyAlignment="1">
      <alignment horizontal="center" vertical="top" wrapText="1"/>
    </xf>
    <xf numFmtId="0" fontId="2" fillId="42" borderId="10" xfId="0" applyFont="1" applyFill="1" applyBorder="1" applyAlignment="1">
      <alignment horizontal="left" vertical="top"/>
    </xf>
    <xf numFmtId="0" fontId="2" fillId="42" borderId="17" xfId="0" applyFont="1" applyFill="1" applyBorder="1" applyAlignment="1">
      <alignment horizontal="left" vertical="top" wrapText="1"/>
    </xf>
    <xf numFmtId="0" fontId="2" fillId="42" borderId="14" xfId="0" applyFont="1" applyFill="1" applyBorder="1" applyAlignment="1">
      <alignment horizontal="left" vertical="top" wrapText="1"/>
    </xf>
    <xf numFmtId="0" fontId="2" fillId="42" borderId="13" xfId="0" applyFont="1" applyFill="1" applyBorder="1" applyAlignment="1">
      <alignment horizontal="left" vertical="top" wrapText="1"/>
    </xf>
    <xf numFmtId="0" fontId="7" fillId="42" borderId="14" xfId="0" applyFont="1" applyFill="1" applyBorder="1" applyAlignment="1">
      <alignment horizontal="center" wrapText="1"/>
    </xf>
    <xf numFmtId="0" fontId="7" fillId="42" borderId="13" xfId="0" applyFont="1" applyFill="1" applyBorder="1" applyAlignment="1">
      <alignment horizontal="center" wrapText="1"/>
    </xf>
    <xf numFmtId="0" fontId="2" fillId="42" borderId="17" xfId="0" applyFont="1" applyFill="1" applyBorder="1" applyAlignment="1">
      <alignment horizontal="left" wrapText="1"/>
    </xf>
    <xf numFmtId="0" fontId="2" fillId="42" borderId="14" xfId="0" applyFont="1" applyFill="1" applyBorder="1" applyAlignment="1">
      <alignment horizontal="left" wrapText="1"/>
    </xf>
    <xf numFmtId="0" fontId="2" fillId="42" borderId="13" xfId="0" applyFont="1" applyFill="1" applyBorder="1" applyAlignment="1">
      <alignment horizontal="left" wrapText="1"/>
    </xf>
    <xf numFmtId="0" fontId="9" fillId="42" borderId="17" xfId="0" applyFont="1" applyFill="1" applyBorder="1" applyAlignment="1">
      <alignment horizontal="left" wrapText="1"/>
    </xf>
    <xf numFmtId="0" fontId="9" fillId="42" borderId="14" xfId="0" applyFont="1" applyFill="1" applyBorder="1" applyAlignment="1">
      <alignment horizontal="left" wrapText="1"/>
    </xf>
    <xf numFmtId="0" fontId="9" fillId="42" borderId="13" xfId="0" applyFont="1" applyFill="1" applyBorder="1" applyAlignment="1">
      <alignment horizontal="left" wrapText="1"/>
    </xf>
    <xf numFmtId="0" fontId="9" fillId="42" borderId="17" xfId="0" applyFont="1" applyFill="1" applyBorder="1" applyAlignment="1">
      <alignment horizontal="left" vertical="top" wrapText="1"/>
    </xf>
    <xf numFmtId="0" fontId="7" fillId="42" borderId="14" xfId="0" applyFont="1" applyFill="1" applyBorder="1" applyAlignment="1">
      <alignment horizontal="center" wrapText="1"/>
    </xf>
    <xf numFmtId="0" fontId="7" fillId="42" borderId="13" xfId="0" applyFont="1" applyFill="1" applyBorder="1" applyAlignment="1">
      <alignment horizontal="center" wrapText="1"/>
    </xf>
    <xf numFmtId="0" fontId="13" fillId="42" borderId="0"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japelaez@uma.e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328</xdr:row>
      <xdr:rowOff>0</xdr:rowOff>
    </xdr:from>
    <xdr:ext cx="228600" cy="314325"/>
    <xdr:sp>
      <xdr:nvSpPr>
        <xdr:cNvPr id="1" name="AutoShape 1" descr="Email author">
          <a:hlinkClick r:id="rId1"/>
        </xdr:cNvPr>
        <xdr:cNvSpPr>
          <a:spLocks noChangeAspect="1"/>
        </xdr:cNvSpPr>
      </xdr:nvSpPr>
      <xdr:spPr>
        <a:xfrm>
          <a:off x="3829050" y="671369625"/>
          <a:ext cx="2286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rof.Marginean\Downloads\SIEPAS%20F%202018\FSTI2_Chicea_Dan_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tii"/>
      <sheetName val="Tabel_centralizator"/>
      <sheetName val="I.1"/>
      <sheetName val="I.2"/>
      <sheetName val="I.3"/>
      <sheetName val="I.4"/>
      <sheetName val="I.5"/>
      <sheetName val="I.6"/>
      <sheetName val="I.7"/>
      <sheetName val="I.8"/>
      <sheetName val="I.9"/>
      <sheetName val="I.10"/>
      <sheetName val="I.11"/>
      <sheetName val="I.12"/>
      <sheetName val="I.13"/>
      <sheetName val="I.14"/>
      <sheetName val="I.15"/>
      <sheetName val="I.16"/>
      <sheetName val="I. 17."/>
      <sheetName val="I. 18"/>
      <sheetName val="I.19"/>
      <sheetName val="I.20"/>
    </sheetNames>
    <sheetDataSet>
      <sheetData sheetId="2">
        <row r="11">
          <cell r="O11">
            <v>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apps.webofknowledge.com/full_record.do?product=UA&amp;search_mode=CitationReport&amp;qid=2&amp;SID=V22nQzddAZEneTc41Dc&amp;page=1&amp;doc=5&amp;cacheurlFromRightClick=no" TargetMode="External" /><Relationship Id="rId2" Type="http://schemas.openxmlformats.org/officeDocument/2006/relationships/hyperlink" Target="http://apps.webofknowledge.com/full_record.do?product=UA&amp;search_mode=CitationReport&amp;qid=2&amp;SID=V22nQzddAZEneTc41Dc&amp;page=1&amp;doc=5&amp;cacheurlFromRightClick=no" TargetMode="External" /><Relationship Id="rId3" Type="http://schemas.openxmlformats.org/officeDocument/2006/relationships/hyperlink" Target="http://apps.webofknowledge.com/full_record.do?product=WOS&amp;search_mode=CitingArticles&amp;qid=8&amp;SID=F2sk4SM3H9mGozDJNFt&amp;page=1&amp;doc=2" TargetMode="External" /><Relationship Id="rId4" Type="http://schemas.openxmlformats.org/officeDocument/2006/relationships/hyperlink" Target="http://apps.webofknowledge.com/full_record.do?product=WOS&amp;search_mode=CitingArticles&amp;qid=14&amp;SID=F2sk4SM3H9mGozDJNFt&amp;page=1&amp;doc=1" TargetMode="External" /><Relationship Id="rId5" Type="http://schemas.openxmlformats.org/officeDocument/2006/relationships/hyperlink" Target="http://apps.webofknowledge.com/full_record.do?product=WOS&amp;search_mode=CitingArticles&amp;qid=17&amp;SID=F2sk4SM3H9mGozDJNFt&amp;page=1&amp;doc=3" TargetMode="External" /><Relationship Id="rId6" Type="http://schemas.openxmlformats.org/officeDocument/2006/relationships/hyperlink" Target="http://apps.webofknowledge.com/full_record.do?product=WOS&amp;search_mode=CitingArticles&amp;qid=21&amp;SID=F2sk4SM3H9mGozDJNFt&amp;page=1&amp;doc=4" TargetMode="External" /><Relationship Id="rId7" Type="http://schemas.openxmlformats.org/officeDocument/2006/relationships/hyperlink" Target="http://apps.webofknowledge.com/full_record.do?product=WOS&amp;search_mode=CitingArticles&amp;qid=25&amp;SID=F2sk4SM3H9mGozDJNFt&amp;page=1&amp;doc=5" TargetMode="External" /><Relationship Id="rId8" Type="http://schemas.openxmlformats.org/officeDocument/2006/relationships/hyperlink" Target="http://apps.webofknowledge.com/full_record.do?product=WOS&amp;search_mode=CitingArticles&amp;qid=29&amp;SID=F2sk4SM3H9mGozDJNFt&amp;page=1&amp;doc=1" TargetMode="External" /><Relationship Id="rId9" Type="http://schemas.openxmlformats.org/officeDocument/2006/relationships/hyperlink" Target="http://apps.webofknowledge.com/full_record.do?product=WOS&amp;search_mode=CitingArticles&amp;qid=35&amp;SID=F2sk4SM3H9mGozDJNFt&amp;page=1&amp;doc=2" TargetMode="External" /><Relationship Id="rId10" Type="http://schemas.openxmlformats.org/officeDocument/2006/relationships/hyperlink" Target="http://apps.webofknowledge.com/full_record.do?product=WOS&amp;search_mode=CitingArticles&amp;qid=40&amp;SID=F2sk4SM3H9mGozDJNFt&amp;page=1&amp;doc=1" TargetMode="External" /><Relationship Id="rId11" Type="http://schemas.openxmlformats.org/officeDocument/2006/relationships/hyperlink" Target="http://apps.webofknowledge.com/full_record.do?product=WOS&amp;search_mode=CitingArticles&amp;qid=45&amp;SID=F2sk4SM3H9mGozDJNFt&amp;page=1&amp;doc=1" TargetMode="External" /><Relationship Id="rId12" Type="http://schemas.openxmlformats.org/officeDocument/2006/relationships/hyperlink" Target="http://apps.webofknowledge.com/full_record.do?product=WOS&amp;search_mode=CitingArticles&amp;qid=49&amp;SID=F2sk4SM3H9mGozDJNFt&amp;page=1&amp;doc=2" TargetMode="External" /><Relationship Id="rId13" Type="http://schemas.openxmlformats.org/officeDocument/2006/relationships/hyperlink" Target="http://apps.webofknowledge.com/full_record.do?product=WOS&amp;search_mode=CitingArticles&amp;qid=57&amp;SID=F2sk4SM3H9mGozDJNFt&amp;page=1&amp;doc=1" TargetMode="External" /><Relationship Id="rId14" Type="http://schemas.openxmlformats.org/officeDocument/2006/relationships/hyperlink" Target="http://apps.webofknowledge.com/full_record.do?product=WOS&amp;search_mode=CitingArticles&amp;qid=61&amp;SID=F2sk4SM3H9mGozDJNFt&amp;page=1&amp;doc=2" TargetMode="External" /><Relationship Id="rId15" Type="http://schemas.openxmlformats.org/officeDocument/2006/relationships/hyperlink" Target="https://ieeexplore.ieee.org/abstract/document/8634393" TargetMode="External" /><Relationship Id="rId16" Type="http://schemas.openxmlformats.org/officeDocument/2006/relationships/hyperlink" Target="http://www.freepatentsonline.com/10126315.html" TargetMode="External" /><Relationship Id="rId17" Type="http://schemas.openxmlformats.org/officeDocument/2006/relationships/hyperlink" Target="http://apps.webofknowledge.com/full_record.do?product=WOS&amp;search_mode=CitingArticles&amp;qid=67&amp;SID=F2sk4SM3H9mGozDJNFt&amp;page=1&amp;doc=2" TargetMode="External" /><Relationship Id="rId18" Type="http://schemas.openxmlformats.org/officeDocument/2006/relationships/hyperlink" Target="http://apps.webofknowledge.com/full_record.do?product=WOS&amp;search_mode=CitingArticles&amp;qid=71&amp;SID=F2sk4SM3H9mGozDJNFt&amp;page=1&amp;doc=2" TargetMode="External" /><Relationship Id="rId19" Type="http://schemas.openxmlformats.org/officeDocument/2006/relationships/hyperlink" Target="http://apps.webofknowledge.com/full_record.do?product=WOS&amp;search_mode=CitingArticles&amp;qid=74&amp;SID=F2sk4SM3H9mGozDJNFt&amp;page=1&amp;doc=3" TargetMode="External" /><Relationship Id="rId20" Type="http://schemas.openxmlformats.org/officeDocument/2006/relationships/hyperlink" Target="https://scholar.google.ro/scholar?as_ylo=2018&amp;hl=en&amp;as_sdt=0,5&amp;sciodt=0,5&amp;cites=7555615283745971614&amp;scipsc" TargetMode="External" /><Relationship Id="rId21" Type="http://schemas.openxmlformats.org/officeDocument/2006/relationships/hyperlink" Target="https://scholar.google.ro/scholar?as_ylo=2018&amp;hl=en&amp;as_sdt=0,5&amp;sciodt=0,5&amp;cites=13518076722335813186&amp;scipsc" TargetMode="External" /><Relationship Id="rId22" Type="http://schemas.openxmlformats.org/officeDocument/2006/relationships/hyperlink" Target="http://apps.webofknowledge.com/full_record.do?product=WOS&amp;search_mode=GeneralSearch&amp;qid=4&amp;SID=D1SdEYvdfqTKmDWnTpe&amp;page=1&amp;doc=1&amp;cacheurlFromRightClick=no" TargetMode="External" /><Relationship Id="rId23" Type="http://schemas.openxmlformats.org/officeDocument/2006/relationships/hyperlink" Target="https://doi.org/10.1016/j.spmi.2018.04.039" TargetMode="External" /><Relationship Id="rId24" Type="http://schemas.openxmlformats.org/officeDocument/2006/relationships/hyperlink" Target="https://doi.org/10.1016/j.spmi.2018.04.039" TargetMode="External" /><Relationship Id="rId25" Type="http://schemas.openxmlformats.org/officeDocument/2006/relationships/hyperlink" Target="https://onlinelibrary.wiley.com/doi/abs/10.1111/jzs.12248" TargetMode="External" /><Relationship Id="rId26" Type="http://schemas.openxmlformats.org/officeDocument/2006/relationships/hyperlink" Target="http://muzeum.bytom.pl/wp-content/uploads/2018/10/Entomology_27online001.pdf" TargetMode="External" /><Relationship Id="rId27" Type="http://schemas.openxmlformats.org/officeDocument/2006/relationships/hyperlink" Target="https://esajournals.onlinelibrary.wiley.com/doi/full/10.1002/ecs2.2303" TargetMode="External" /><Relationship Id="rId28" Type="http://schemas.openxmlformats.org/officeDocument/2006/relationships/hyperlink" Target="http://www.scielo.br/scielo.php?pid=S1980-50982018000401741&amp;script=sci_arttext&amp;tlng=pt" TargetMode="External" /><Relationship Id="rId29" Type="http://schemas.openxmlformats.org/officeDocument/2006/relationships/hyperlink" Target="http://acikerisim.nku.edu.tr:8080/xmlui/bitstream/handle/20.500.11776/3042/Tekirda%C4%9F%20ilinde%20Bulunan%20Tingidae%20%28Hemiptera%2C%20Heteroptera%29%20T%C3%BCrleri%20ve%20Yay%C4%B1l%C4%B1%C5%9Flar%C4%B1.pdf?sequence=1&amp;isAllowed=y" TargetMode="External" /><Relationship Id="rId30" Type="http://schemas.openxmlformats.org/officeDocument/2006/relationships/hyperlink" Target="http://jotaf-en.nku.edu.tr/IndexedandAbstracted/0/s/8412/11254%20(EBSCO,%20Index%20Copernicus)" TargetMode="External" /><Relationship Id="rId31" Type="http://schemas.openxmlformats.org/officeDocument/2006/relationships/hyperlink" Target="http://www.hjbc.hacettepe.edu.tr/indexing-sources/index.html" TargetMode="External" /><Relationship Id="rId32" Type="http://schemas.openxmlformats.org/officeDocument/2006/relationships/hyperlink" Target="http://hjbc.hacettepe.edu.tr/index.php/hjbc/article/view/115" TargetMode="External" /><Relationship Id="rId33" Type="http://schemas.openxmlformats.org/officeDocument/2006/relationships/hyperlink" Target="http://dspace.trakya.edu.tr/xmlui/bitstream/handle/1/2826/0149480.pdf?sequence=1" TargetMode="External" /><Relationship Id="rId34" Type="http://schemas.openxmlformats.org/officeDocument/2006/relationships/hyperlink" Target="https://myrmecologicalnews.org/cms/index.php?option=com_download&amp;view=download&amp;filename=volume26/mn26_55-64_printable.pdf&amp;format=raw" TargetMode="External" /><Relationship Id="rId35" Type="http://schemas.openxmlformats.org/officeDocument/2006/relationships/hyperlink" Target="https://onlinelibrary.wiley.com/doi/full/10.1111/een.12485" TargetMode="External" /><Relationship Id="rId36" Type="http://schemas.openxmlformats.org/officeDocument/2006/relationships/hyperlink" Target="http://www.limnology.ro/wrw2018/Proceedings/36_Nastase.pdf" TargetMode="External" /><Relationship Id="rId37" Type="http://schemas.openxmlformats.org/officeDocument/2006/relationships/hyperlink" Target="https://glorep.upt.ro/#top%20si%20linkul%20catre%20citare" TargetMode="External" /><Relationship Id="rId38" Type="http://schemas.openxmlformats.org/officeDocument/2006/relationships/hyperlink" Target="https://glorep.upt.ro/#top%20si%20linkul%20catre%20citare" TargetMode="External" /><Relationship Id="rId39" Type="http://schemas.openxmlformats.org/officeDocument/2006/relationships/hyperlink" Target="https://link.springer.com/article/10.1007/s10750-017-3486-7" TargetMode="External" /><Relationship Id="rId40" Type="http://schemas.openxmlformats.org/officeDocument/2006/relationships/hyperlink" Target="https://www.sciencedirect.com/science/article/pii/S1687428518300451" TargetMode="External" /><Relationship Id="rId41" Type="http://schemas.openxmlformats.org/officeDocument/2006/relationships/hyperlink" Target="https://link.springer.com/article/10.1007/s10750-016-2835-2" TargetMode="External" /><Relationship Id="rId42" Type="http://schemas.openxmlformats.org/officeDocument/2006/relationships/hyperlink" Target="https://www.sciencedirect.com/science/article/pii/S0044523118300512" TargetMode="External" /><Relationship Id="rId43" Type="http://schemas.openxmlformats.org/officeDocument/2006/relationships/hyperlink" Target="https://doi.org/10.1111/jzs.12220" TargetMode="External" /><Relationship Id="rId44" Type="http://schemas.openxmlformats.org/officeDocument/2006/relationships/hyperlink" Target="http://dx.doi.org/10.5772/intechopen.71910" TargetMode="External" /><Relationship Id="rId45" Type="http://schemas.openxmlformats.org/officeDocument/2006/relationships/hyperlink" Target="https://brill.com/abstract/journals/cr/91/5/article-p599_6.xml." TargetMode="External" /><Relationship Id="rId46" Type="http://schemas.openxmlformats.org/officeDocument/2006/relationships/hyperlink" Target="https://geojournals.pgi.gov.pl/agp/article/view/25897/17719" TargetMode="External" /><Relationship Id="rId47" Type="http://schemas.openxmlformats.org/officeDocument/2006/relationships/hyperlink" Target="https://www.researchgate.net/publication/323018424_Studiul_taxonomic_si_ecologic_asupra_comunitatilor_de_acarieni_acvatici_Acari_Hydrachnidia_din_bazinul_de_drenaj_al_raului_Somesul_Mic_si_rolul_acestor_organisme_ca_indicatori_ai_calitatii_apei_Taxono" TargetMode="External" /><Relationship Id="rId48" Type="http://schemas.openxmlformats.org/officeDocument/2006/relationships/hyperlink" Target="https://www.sciencedirect.com/science/article/pii/S0013935117316602" TargetMode="External" /><Relationship Id="rId49" Type="http://schemas.openxmlformats.org/officeDocument/2006/relationships/hyperlink" Target="http://www.mdpi.com/2073-445X/7/2/57" TargetMode="External" /><Relationship Id="rId50" Type="http://schemas.openxmlformats.org/officeDocument/2006/relationships/hyperlink" Target="https://riunet.upv.es/bitstream/handle/10251/90065/6655-29147-1-PB.pdf?sequence=1&amp;isAllowed=y" TargetMode="External" /><Relationship Id="rId51" Type="http://schemas.openxmlformats.org/officeDocument/2006/relationships/hyperlink" Target="https://biotaxa.org/Zootaxa/article/view/zootaxa.4459.1.6" TargetMode="External" /><Relationship Id="rId52" Type="http://schemas.openxmlformats.org/officeDocument/2006/relationships/hyperlink" Target="http://www.entomologyjournals.com/archives/2017/vol2/issue5/2-5-23" TargetMode="External" /><Relationship Id="rId53" Type="http://schemas.openxmlformats.org/officeDocument/2006/relationships/hyperlink" Target="http://www.entomologyjournals.com/archives/2017/vol2/issue5/2-5-23" TargetMode="External" /><Relationship Id="rId54" Type="http://schemas.openxmlformats.org/officeDocument/2006/relationships/hyperlink" Target="https://geojournals.pgi.gov.pl/agp/article/view/25897/17719" TargetMode="External" /><Relationship Id="rId55" Type="http://schemas.openxmlformats.org/officeDocument/2006/relationships/hyperlink" Target="http://dx.doi.org/10.5772/intechopen.71910" TargetMode="External" /><Relationship Id="rId56" Type="http://schemas.openxmlformats.org/officeDocument/2006/relationships/hyperlink" Target="https://geografia.science.upjs.sk/images/geographia_cassoviensis/articles/GC-2018-12-2/5Rusnak_Kidova_195-211.pdf" TargetMode="External" /><Relationship Id="rId57" Type="http://schemas.openxmlformats.org/officeDocument/2006/relationships/hyperlink" Target="https://link.springer.com/article/10.1007/s11069-018-3208-0" TargetMode="External" /><Relationship Id="rId58" Type="http://schemas.openxmlformats.org/officeDocument/2006/relationships/hyperlink" Target="http://studiauniversitatis.ro/studia-univ-vg-ssv-vol-28-iss-1-2018/1228-gis-quantitative-ssessment-of-990-2006-deforestations-whitin-romanian-natural-protected-areas.html" TargetMode="External" /><Relationship Id="rId59" Type="http://schemas.openxmlformats.org/officeDocument/2006/relationships/hyperlink" Target="http://www.jeeng.net/Issue-1-2018,2904" TargetMode="External" /><Relationship Id="rId60" Type="http://schemas.openxmlformats.org/officeDocument/2006/relationships/hyperlink" Target="http://www.cnaa.md/files/theses/2018/53730/tudor_castravet_thesis.pdf" TargetMode="External" /><Relationship Id="rId61" Type="http://schemas.openxmlformats.org/officeDocument/2006/relationships/hyperlink" Target="http://dspace.incdecoind.ro/bitstream/123456789/1252/1/fp35.pdf" TargetMode="External" /><Relationship Id="rId62" Type="http://schemas.openxmlformats.org/officeDocument/2006/relationships/hyperlink" Target="https://www.met.hu/en/ismeret-tar/kiadvanyok/idojaras/index.php?id=626" TargetMode="External" /><Relationship Id="rId63" Type="http://schemas.openxmlformats.org/officeDocument/2006/relationships/hyperlink" Target="http://www.natsci.upit.ro/media/1654/paper-20.pdf" TargetMode="External" /><Relationship Id="rId64" Type="http://schemas.openxmlformats.org/officeDocument/2006/relationships/hyperlink" Target="http://riscurisicatastrofe.reviste.ubbcluj.ro/" TargetMode="External" /><Relationship Id="rId65" Type="http://schemas.openxmlformats.org/officeDocument/2006/relationships/hyperlink" Target="http://www.limnology.ro/wrw2018/Proceedings/36_Nastase.pdf" TargetMode="External" /><Relationship Id="rId66" Type="http://schemas.openxmlformats.org/officeDocument/2006/relationships/hyperlink" Target="https://scholar.google.ro/scholar?cluster=2274960570898317539&amp;hl=ro&amp;as_sdt=2005&amp;as_ylo=2018&amp;as_yhi=2018" TargetMode="External" /><Relationship Id="rId67" Type="http://schemas.openxmlformats.org/officeDocument/2006/relationships/hyperlink" Target="http://publications.lnu.edu.ua/journals/index.php/biology/article/view/838" TargetMode="External" /><Relationship Id="rId68" Type="http://schemas.openxmlformats.org/officeDocument/2006/relationships/hyperlink" Target="https://www.researchgate.net/profile/Ioana_Ionel/publication/330075928_Glorep_2018_final/links/5c2bc530299bf12be3a71f6a/Glorep-2018-final.pdf#page=187%20" TargetMode="External" /><Relationship Id="rId69" Type="http://schemas.openxmlformats.org/officeDocument/2006/relationships/hyperlink" Target="https://www.researchgate.net/profile/Ioana_Ionel/publication/330075928_Glorep_2018_final/links/5c2bc530299bf12be3a71f6a/Glorep-2018-final.pdf#page=150" TargetMode="External" /><Relationship Id="rId70" Type="http://schemas.openxmlformats.org/officeDocument/2006/relationships/hyperlink" Target="https://link.springer.com/article/10.2478/s11756-018-0043-4" TargetMode="External" /><Relationship Id="rId71" Type="http://schemas.openxmlformats.org/officeDocument/2006/relationships/hyperlink" Target="https://link.springer.com/article/10.1007/s10750-017-3486-7" TargetMode="External" /><Relationship Id="rId72" Type="http://schemas.openxmlformats.org/officeDocument/2006/relationships/hyperlink" Target="https://www.sciencedirect.com/science/article/pii/S1687428518300451" TargetMode="External" /><Relationship Id="rId73" Type="http://schemas.openxmlformats.org/officeDocument/2006/relationships/hyperlink" Target="https://link.springer.com/article/10.1007/s10750-016-2835-2" TargetMode="External" /><Relationship Id="rId74" Type="http://schemas.openxmlformats.org/officeDocument/2006/relationships/hyperlink" Target="javascript:void(0)" TargetMode="External" /><Relationship Id="rId75" Type="http://schemas.openxmlformats.org/officeDocument/2006/relationships/hyperlink" Target="https://search.proquest.com/docview/2137404166/fulltextPDF/D60C732FE33246F0PQ/1?accountid=8083" TargetMode="External" /><Relationship Id="rId76" Type="http://schemas.openxmlformats.org/officeDocument/2006/relationships/hyperlink" Target="https://search.proquest.com/docview/2137404166/fulltextPDF/D60C732FE33246F0PQ/1?accountid=8083" TargetMode="External" /><Relationship Id="rId77" Type="http://schemas.openxmlformats.org/officeDocument/2006/relationships/hyperlink" Target="javascript:void(0)" TargetMode="External" /><Relationship Id="rId78" Type="http://schemas.openxmlformats.org/officeDocument/2006/relationships/hyperlink" Target="https://search.proquest.com/docview/2137404166/fulltextPDF/D60C732FE33246F0PQ/1?accountid=8083" TargetMode="External" /><Relationship Id="rId79" Type="http://schemas.openxmlformats.org/officeDocument/2006/relationships/hyperlink" Target="http://apps.webofknowledge.com/full_record.do?product=WOS&amp;search_mode=GeneralSearch&amp;qid=1&amp;SID=F5XAPs5YDN1zyjrG2qX&amp;page=1&amp;doc=4" TargetMode="External" /><Relationship Id="rId80" Type="http://schemas.openxmlformats.org/officeDocument/2006/relationships/hyperlink" Target="javascript:void(0)" TargetMode="External" /><Relationship Id="rId81" Type="http://schemas.openxmlformats.org/officeDocument/2006/relationships/hyperlink" Target="https://www.researchgate.net/publication/327855296_THE_WATER_RESOURCES_IN_THE_TREBES-NEGEL_HYDROGRAPHIC_BASIN_ROMANIA" TargetMode="External" /><Relationship Id="rId82" Type="http://schemas.openxmlformats.org/officeDocument/2006/relationships/hyperlink" Target="https://www.researchgate.net/publication/327274647_DISTRIBUTION_OF_THE_EUROPEAN_GRAYLING_IN_THE_VOLOGDA_REGION_RUSSIA" TargetMode="External" /><Relationship Id="rId83" Type="http://schemas.openxmlformats.org/officeDocument/2006/relationships/hyperlink" Target="https://www.researchgate.net/publication/324602387_Endangered_Fish_Species_in_Balkan_Rivers_their_distributions_and_threats_from_hydropower_development" TargetMode="External" /><Relationship Id="rId84" Type="http://schemas.openxmlformats.org/officeDocument/2006/relationships/hyperlink" Target="https://www.researchgate.net/publication/324602387_Endangered_Fish_Species_in_Balkan_Rivers_their_distributions_and_threats_from_hydropower_development" TargetMode="External" /><Relationship Id="rId85" Type="http://schemas.openxmlformats.org/officeDocument/2006/relationships/hyperlink" Target="https://www.researchgate.net/publication/324771560_Lostrita_somonul_Dunarii-acvacultura_si_conservare" TargetMode="External" /><Relationship Id="rId86" Type="http://schemas.openxmlformats.org/officeDocument/2006/relationships/hyperlink" Target="https://www.researchgate.net/publication/324771560_Lostrita_somonul_Dunarii-acvacultura_si_conservare" TargetMode="External" /><Relationship Id="rId87" Type="http://schemas.openxmlformats.org/officeDocument/2006/relationships/hyperlink" Target="javascript:void(0)" TargetMode="External" /><Relationship Id="rId88" Type="http://schemas.openxmlformats.org/officeDocument/2006/relationships/hyperlink" Target="https://search.proquest.com/docview/2137404166/fulltextPDF/D60C732FE33246F0PQ/1?accountid=8083" TargetMode="External" /><Relationship Id="rId89" Type="http://schemas.openxmlformats.org/officeDocument/2006/relationships/hyperlink" Target="https://www.researchgate.net/publication/327855296_THE_WATER_RESOURCES_IN_THE_TREBES-NEGEL_HYDROGRAPHIC_BASIN_ROMANIA" TargetMode="External" /><Relationship Id="rId90" Type="http://schemas.openxmlformats.org/officeDocument/2006/relationships/hyperlink" Target="https://www.researchgate.net/publication/324602387_Endangered_Fish_Species_in_Balkan_Rivers_their_distributions_and_threats_from_hydropower_development" TargetMode="External" /><Relationship Id="rId91" Type="http://schemas.openxmlformats.org/officeDocument/2006/relationships/hyperlink" Target="https://www.researchgate.net/publication/324602387_Endangered_Fish_Species_in_Balkan_Rivers_their_distributions_and_threats_from_hydropower_development" TargetMode="External" /><Relationship Id="rId92" Type="http://schemas.openxmlformats.org/officeDocument/2006/relationships/hyperlink" Target="https://www.researchgate.net/publication/327274647_DISTRIBUTION_OF_THE_EUROPEAN_GRAYLING_IN_THE_VOLOGDA_REGION_RUSSIA" TargetMode="External" /><Relationship Id="rId93" Type="http://schemas.openxmlformats.org/officeDocument/2006/relationships/hyperlink" Target="http://apps.webofknowledge.com/full_record.do?product=UA&amp;search_mode=CitingArticles&amp;qid=8&amp;SID=D2lrHfWMeWheTQjF4gz&amp;page=1&amp;doc=2" TargetMode="External" /><Relationship Id="rId94" Type="http://schemas.openxmlformats.org/officeDocument/2006/relationships/hyperlink" Target="javascript:void(0)" TargetMode="External" /><Relationship Id="rId95" Type="http://schemas.openxmlformats.org/officeDocument/2006/relationships/hyperlink" Target="https://search.proquest.com/docview/2137404166/fulltextPDF/D60C732FE33246F0PQ/1?accountid=8083" TargetMode="External" /><Relationship Id="rId96" Type="http://schemas.openxmlformats.org/officeDocument/2006/relationships/hyperlink" Target="https://www.sciencedirect.com/science/article/pii/S095671351830104X" TargetMode="External" /><Relationship Id="rId97" Type="http://schemas.openxmlformats.org/officeDocument/2006/relationships/hyperlink" Target="http://www.cjees.ro/viewTopic.php?topicId=761" TargetMode="External" /><Relationship Id="rId98" Type="http://schemas.openxmlformats.org/officeDocument/2006/relationships/hyperlink" Target="http://www.geoecotrop.be/uploads/publications/pub_421_16.pdf" TargetMode="External" /><Relationship Id="rId99" Type="http://schemas.openxmlformats.org/officeDocument/2006/relationships/hyperlink" Target="https://www.degruyter.com/downloadpdf/j/trser.2018.20.issue-2/trser-2018-0014/trser-2018-0014.pdf" TargetMode="External" /><Relationship Id="rId100" Type="http://schemas.openxmlformats.org/officeDocument/2006/relationships/hyperlink" Target="http://eds.b.ebscohost.com/eds/pdfviewer/pdfviewer?vid=6&amp;sid=fff732ea-5fa4-42e2-8252-7ea7cb1d7069%40sessionmgr104" TargetMode="External" /><Relationship Id="rId101" Type="http://schemas.openxmlformats.org/officeDocument/2006/relationships/hyperlink" Target="https://www.sciencedirect.com/science/article/pii/S0048969718335939" TargetMode="External" /><Relationship Id="rId102" Type="http://schemas.openxmlformats.org/officeDocument/2006/relationships/hyperlink" Target="https://www.researchgate.net/publication/324771560_Lostrita_somonul_Dunarii-acvacultura_si_conservare" TargetMode="External" /><Relationship Id="rId103" Type="http://schemas.openxmlformats.org/officeDocument/2006/relationships/hyperlink" Target="https://www.researchgate.net/publication/324771560_Lostrita_somonul_Dunarii-acvacultura_si_conservare" TargetMode="External" /><Relationship Id="rId104" Type="http://schemas.openxmlformats.org/officeDocument/2006/relationships/hyperlink" Target="https://journalofinequalitiesandapplications.springeropen.com/articles/10.1186/s13660-018-1693-z" TargetMode="External" /><Relationship Id="rId105" Type="http://schemas.openxmlformats.org/officeDocument/2006/relationships/hyperlink" Target="https://onlinelibrary.wiley.com/doi/abs/10.1002/mma.4771" TargetMode="External" /><Relationship Id="rId106" Type="http://schemas.openxmlformats.org/officeDocument/2006/relationships/hyperlink" Target="http://journals.tubitak.gov.tr/math/issues/mat-18-42-4/mat-42-4-6-1708-1.pdf" TargetMode="External" /><Relationship Id="rId107" Type="http://schemas.openxmlformats.org/officeDocument/2006/relationships/hyperlink" Target="https://link.springer.com/article/10.1007/s13324-018-0229-5#citeas" TargetMode="External" /><Relationship Id="rId108" Type="http://schemas.openxmlformats.org/officeDocument/2006/relationships/hyperlink" Target="https://link.springer.com/article/10.1007/s40010-018-0492-8#citeas" TargetMode="External" /><Relationship Id="rId109" Type="http://schemas.openxmlformats.org/officeDocument/2006/relationships/hyperlink" Target="https://link.springer.com/article/10.1007/s40995-018-0613-x#citeas" TargetMode="External" /><Relationship Id="rId110" Type="http://schemas.openxmlformats.org/officeDocument/2006/relationships/hyperlink" Target="https://onlinelibrary.wiley.com/doi/abs/10.1002/mma.5288" TargetMode="External" /><Relationship Id="rId111" Type="http://schemas.openxmlformats.org/officeDocument/2006/relationships/hyperlink" Target="http://dergipark.gov.tr/download/article-file/525851" TargetMode="External" /><Relationship Id="rId112" Type="http://schemas.openxmlformats.org/officeDocument/2006/relationships/hyperlink" Target="https://link.springer.com/article/10.1007/s13324-018-0227-7#citeas" TargetMode="External" /><Relationship Id="rId113" Type="http://schemas.openxmlformats.org/officeDocument/2006/relationships/hyperlink" Target="https://link.springer.com/article/10.1007/s41980-018-0101-2#citeas" TargetMode="External" /><Relationship Id="rId114" Type="http://schemas.openxmlformats.org/officeDocument/2006/relationships/hyperlink" Target="https://link.springer.com/article/10.1007/s13398-018-0605-x#citeas" TargetMode="External" /><Relationship Id="rId115" Type="http://schemas.openxmlformats.org/officeDocument/2006/relationships/hyperlink" Target="http://depmath.ulbsibiu.ro/genmath/gm/vol26nr1_2/Vol.%2026_No_1-2_2018.pdf#page=5" TargetMode="External" /><Relationship Id="rId116" Type="http://schemas.openxmlformats.org/officeDocument/2006/relationships/hyperlink" Target="http://real.mtak.hu/87294/1/1548.pdf" TargetMode="External" /><Relationship Id="rId117" Type="http://schemas.openxmlformats.org/officeDocument/2006/relationships/hyperlink" Target="https://www.sciencedirect.com/science/article/abs/pii/S0096300317305726" TargetMode="External" /><Relationship Id="rId118" Type="http://schemas.openxmlformats.org/officeDocument/2006/relationships/hyperlink" Target="https://www.tandfonline.com/doi/abs/10.1080/01630563.2018.1470096" TargetMode="External" /><Relationship Id="rId119" Type="http://schemas.openxmlformats.org/officeDocument/2006/relationships/hyperlink" Target="http://files.ele-math.com/articles/jmi-12-85.pdf" TargetMode="External" /><Relationship Id="rId120" Type="http://schemas.openxmlformats.org/officeDocument/2006/relationships/hyperlink" Target="https://www.atlantis-press.com/proceedings/jiaet-18/25895570" TargetMode="External" /><Relationship Id="rId121" Type="http://schemas.openxmlformats.org/officeDocument/2006/relationships/hyperlink" Target="https://www.matec-conferences.org/articles/matecconf/abs/2018/73/matecconf_icipce2018_02003/matecconf_icipce2018_02003.html" TargetMode="External" /><Relationship Id="rId122" Type="http://schemas.openxmlformats.org/officeDocument/2006/relationships/hyperlink" Target="https://projecteuclid.org/euclid.tbilisi/1546570887" TargetMode="External" /><Relationship Id="rId123" Type="http://schemas.openxmlformats.org/officeDocument/2006/relationships/hyperlink" Target="http://real.mtak.hu/87325/1/2216.pdf" TargetMode="External" /><Relationship Id="rId124" Type="http://schemas.openxmlformats.org/officeDocument/2006/relationships/hyperlink" Target="http://elib.mi.sanu.ac.rs/files/journals/mv/271/mvn271p40-54.pdf" TargetMode="External" /><Relationship Id="rId125" Type="http://schemas.openxmlformats.org/officeDocument/2006/relationships/hyperlink" Target="http://files.ele-math.com/articles/jmi-12-85.pdf" TargetMode="External" /><Relationship Id="rId126" Type="http://schemas.openxmlformats.org/officeDocument/2006/relationships/hyperlink" Target="https://www.sciencedirect.com/science/article/abs/pii/S0096300317305726" TargetMode="External" /><Relationship Id="rId127" Type="http://schemas.openxmlformats.org/officeDocument/2006/relationships/hyperlink" Target="https://www.atlantis-press.com/proceedings/jiaet-18/25895570" TargetMode="External" /><Relationship Id="rId128" Type="http://schemas.openxmlformats.org/officeDocument/2006/relationships/hyperlink" Target="https://www.matec-conferences.org/articles/matecconf/abs/2018/73/matecconf_icipce2018_02003/matecconf_icipce2018_02003.html" TargetMode="External" /><Relationship Id="rId129" Type="http://schemas.openxmlformats.org/officeDocument/2006/relationships/hyperlink" Target="https://www.jstor.org/stable/pdf/90021602.pdf?seq=1#page_scan_tab_contents" TargetMode="External" /><Relationship Id="rId130" Type="http://schemas.openxmlformats.org/officeDocument/2006/relationships/hyperlink" Target="http://elib.mi.sanu.ac.rs/files/journals/mv/271/mvn271p40-54.pdf" TargetMode="External" /><Relationship Id="rId131" Type="http://schemas.openxmlformats.org/officeDocument/2006/relationships/hyperlink" Target="https://journalofinequalitiesandapplications.springeropen.com/articles/10.1186/s13660-018-1622-1" TargetMode="External" /><Relationship Id="rId132" Type="http://schemas.openxmlformats.org/officeDocument/2006/relationships/hyperlink" Target="https://link.springer.com/article/10.1007/s40995-016-0045-4" TargetMode="External" /><Relationship Id="rId133" Type="http://schemas.openxmlformats.org/officeDocument/2006/relationships/hyperlink" Target="http://real.mtak.hu/87294/1/1548.pdf" TargetMode="External" /><Relationship Id="rId134" Type="http://schemas.openxmlformats.org/officeDocument/2006/relationships/hyperlink" Target="https://link.springer.com/article/10.1007/s12215-017-0320-z" TargetMode="External" /><Relationship Id="rId135" Type="http://schemas.openxmlformats.org/officeDocument/2006/relationships/hyperlink" Target="https://www.hindawi.com/journals/amp/2018/3658389/abs/" TargetMode="External" /><Relationship Id="rId136" Type="http://schemas.openxmlformats.org/officeDocument/2006/relationships/hyperlink" Target="https://aip.scitation.org/doi/abs/10.1063/1.5078469" TargetMode="External" /><Relationship Id="rId137" Type="http://schemas.openxmlformats.org/officeDocument/2006/relationships/hyperlink" Target="https://onlinelibrary.wiley.com/doi/abs/10.1002/mma.5261" TargetMode="External" /><Relationship Id="rId138" Type="http://schemas.openxmlformats.org/officeDocument/2006/relationships/hyperlink" Target="https://link.springer.com/article/10.1007/s00025-018-0773-1" TargetMode="External" /><Relationship Id="rId139" Type="http://schemas.openxmlformats.org/officeDocument/2006/relationships/hyperlink" Target="https://link.springer.com/article/10.1007/s00025-018-0838-1#citeas" TargetMode="External" /><Relationship Id="rId140" Type="http://schemas.openxmlformats.org/officeDocument/2006/relationships/hyperlink" Target="https://journalofinequalitiesandapplications.springeropen.com/track/pdf/10.1186/s13660-018-1858-9" TargetMode="External" /><Relationship Id="rId141" Type="http://schemas.openxmlformats.org/officeDocument/2006/relationships/hyperlink" Target="https://link.springer.com/article/10.1007/s00025-018-0773-1" TargetMode="External" /><Relationship Id="rId142" Type="http://schemas.openxmlformats.org/officeDocument/2006/relationships/hyperlink" Target="https://link.springer.com/article/10.1007/s00025-018-0838-1#citeas" TargetMode="External" /><Relationship Id="rId143" Type="http://schemas.openxmlformats.org/officeDocument/2006/relationships/hyperlink" Target="https://www.tandfonline.com/doi/abs/10.1080/01630563.2017.1360347?journalCode=lnfa20" TargetMode="External" /><Relationship Id="rId144" Type="http://schemas.openxmlformats.org/officeDocument/2006/relationships/hyperlink" Target="https://link.springer.com/article/10.1186/s13660-018-1862-0#citeas" TargetMode="External" /><Relationship Id="rId145" Type="http://schemas.openxmlformats.org/officeDocument/2006/relationships/hyperlink" Target="https://www.researchgate.net/profile/Ana_Acu/publication/261551111_Some_approximation_properties_of_q-Durrmeyer-_Schurer_operators/links/544795450cf2f14fb8120562.pdf" TargetMode="External" /><Relationship Id="rId146" Type="http://schemas.openxmlformats.org/officeDocument/2006/relationships/hyperlink" Target="https://link.springer.com/article/10.1007/s00025-018-0838-1" TargetMode="External" /><Relationship Id="rId147" Type="http://schemas.openxmlformats.org/officeDocument/2006/relationships/hyperlink" Target="https://link.springer.com/article/10.1007/s00025-018-0773-1" TargetMode="External" /><Relationship Id="rId148" Type="http://schemas.openxmlformats.org/officeDocument/2006/relationships/hyperlink" Target="http://emis.ams.org/journals/IJOPCM/Vol/09/IJOPCM(vol.2.3.4.S.9).pdf" TargetMode="External" /><Relationship Id="rId149" Type="http://schemas.openxmlformats.org/officeDocument/2006/relationships/hyperlink" Target="https://www.iasj.net/iasj?func=article&amp;aId=143151" TargetMode="External" /><Relationship Id="rId150" Type="http://schemas.openxmlformats.org/officeDocument/2006/relationships/hyperlink" Target="http://real.mtak.hu/87294/1/1548.pdf" TargetMode="External" /><Relationship Id="rId151" Type="http://schemas.openxmlformats.org/officeDocument/2006/relationships/hyperlink" Target="https://projecteuclid.org/euclid.bjma/1456246278" TargetMode="External" /><Relationship Id="rId152" Type="http://schemas.openxmlformats.org/officeDocument/2006/relationships/hyperlink" Target="https://onlinelibrary.wiley.com/doi/abs/10.1002/mma.5346" TargetMode="External" /><Relationship Id="rId153" Type="http://schemas.openxmlformats.org/officeDocument/2006/relationships/hyperlink" Target="https://link.springer.com/article/10.1007/s13370-018-0602-4" TargetMode="External" /><Relationship Id="rId154" Type="http://schemas.openxmlformats.org/officeDocument/2006/relationships/hyperlink" Target="https://link.springer.com/article/10.1186/s13660-018-1862-0" TargetMode="External" /><Relationship Id="rId155" Type="http://schemas.openxmlformats.org/officeDocument/2006/relationships/hyperlink" Target="https://www.hindawi.com/journals/jfs/2018/6385451/abs/" TargetMode="External" /><Relationship Id="rId156" Type="http://schemas.openxmlformats.org/officeDocument/2006/relationships/hyperlink" Target="https://onlinelibrary.wiley.com/doi/abs/10.1002/mma.4800" TargetMode="External" /><Relationship Id="rId157" Type="http://schemas.openxmlformats.org/officeDocument/2006/relationships/hyperlink" Target="https://link.springer.com/article/10.1007/s11117-018-0553-x" TargetMode="External" /><Relationship Id="rId158" Type="http://schemas.openxmlformats.org/officeDocument/2006/relationships/hyperlink" Target="https://www.researchgate.net/profile/Murat_Bodur/publication/329659883_Approximation_by_Baskakov-Szasz-Stancu_Operators_Preserving_Exponential_Functions/links/5c1e8172299bf12be393c33e/Approximation-by-Baskakov-Szasz-Stancu-Operators-Preserving-Exponential-Functions.pdf" TargetMode="External" /><Relationship Id="rId159" Type="http://schemas.openxmlformats.org/officeDocument/2006/relationships/hyperlink" Target="https://scholar.google.ro/citations?user=T0YtoUEAAAAJ&amp;hl=ro&amp;oi=sra" TargetMode="External" /><Relationship Id="rId160" Type="http://schemas.openxmlformats.org/officeDocument/2006/relationships/hyperlink" Target="https://onlinelibrary.wiley.com/doi/abs/10.1002/mma.5280" TargetMode="External" /><Relationship Id="rId161" Type="http://schemas.openxmlformats.org/officeDocument/2006/relationships/hyperlink" Target="http://dergipark.gov.tr/download/article-file/569111" TargetMode="External" /><Relationship Id="rId162" Type="http://schemas.openxmlformats.org/officeDocument/2006/relationships/hyperlink" Target="https://link.springer.com/article/10.1007/s13398-018-0605-x#citeas" TargetMode="External" /><Relationship Id="rId163" Type="http://schemas.openxmlformats.org/officeDocument/2006/relationships/hyperlink" Target="https://journalofinequalitiesandapplications.springeropen.com/track/pdf/10.1186/s13660-018-1939-9" TargetMode="External" /><Relationship Id="rId164" Type="http://schemas.openxmlformats.org/officeDocument/2006/relationships/hyperlink" Target="https://scholar.google.ro/citations?user=8503-KYAAAAJ&amp;hl=ro&amp;oi=sra" TargetMode="External" /><Relationship Id="rId165" Type="http://schemas.openxmlformats.org/officeDocument/2006/relationships/hyperlink" Target="http://dergipark.gov.tr/download/article-file/546205" TargetMode="External" /><Relationship Id="rId166" Type="http://schemas.openxmlformats.org/officeDocument/2006/relationships/hyperlink" Target="https://link.springer.com/article/10.1007/s13370-018-0602-4" TargetMode="External" /><Relationship Id="rId167" Type="http://schemas.openxmlformats.org/officeDocument/2006/relationships/hyperlink" Target="https://link.springer.com/article/10.1007/s00009-016-0833-2" TargetMode="External" /><Relationship Id="rId168" Type="http://schemas.openxmlformats.org/officeDocument/2006/relationships/hyperlink" Target="https://link.springer.com/article/10.1007/s00009-016-0833-2" TargetMode="External" /><Relationship Id="rId169" Type="http://schemas.openxmlformats.org/officeDocument/2006/relationships/hyperlink" Target="https://link.springer.com/article/10.1007%2Fs10543-018-0703-3#citeas" TargetMode="External" /><Relationship Id="rId170" Type="http://schemas.openxmlformats.org/officeDocument/2006/relationships/hyperlink" Target="https://link.springer.com/article/10.1007/s00025-018-0788-7#citeas" TargetMode="External" /><Relationship Id="rId171" Type="http://schemas.openxmlformats.org/officeDocument/2006/relationships/hyperlink" Target="https://ieeexplore.ieee.org/abstract/document/8556388" TargetMode="External" /><Relationship Id="rId172" Type="http://schemas.openxmlformats.org/officeDocument/2006/relationships/hyperlink" Target="http://prr.hec.gov.pk/jspui/bitstream/123456789/9332/1/Jamroz_khan_Maths_HSR_2018_UoP_Peshawar_25.09.2018.pdf" TargetMode="External" /><Relationship Id="rId173" Type="http://schemas.openxmlformats.org/officeDocument/2006/relationships/hyperlink" Target="https://www.uav.ro/applications/se/journal/index.php/tamcs" TargetMode="External" /><Relationship Id="rId174" Type="http://schemas.openxmlformats.org/officeDocument/2006/relationships/hyperlink" Target="http://arhiva-stiinte.uoradea.ro/en/auofm.htm" TargetMode="External" /><Relationship Id="rId175" Type="http://schemas.openxmlformats.org/officeDocument/2006/relationships/hyperlink" Target="https://link.springer.com/journal/13370" TargetMode="External" /><Relationship Id="rId176" Type="http://schemas.openxmlformats.org/officeDocument/2006/relationships/hyperlink" Target="http://pu.edu.pk/images/journal/maths/PDF/Paper-7_50_1_2018.pdf" TargetMode="External" /><Relationship Id="rId177" Type="http://schemas.openxmlformats.org/officeDocument/2006/relationships/hyperlink" Target="https://www.sciencedirect.com/science/article/pii/S0165011416303955" TargetMode="External" /><Relationship Id="rId178" Type="http://schemas.openxmlformats.org/officeDocument/2006/relationships/hyperlink" Target="http://www.mdpi.com/1996-1944/11/2/276" TargetMode="External" /><Relationship Id="rId179" Type="http://schemas.openxmlformats.org/officeDocument/2006/relationships/hyperlink" Target="http://www.tandfonline.com/doi/abs/10.1080/00036846.2018.1438585" TargetMode="External" /><Relationship Id="rId180" Type="http://schemas.openxmlformats.org/officeDocument/2006/relationships/hyperlink" Target="https://www.sciencedirect.com/science/article/pii/S0268005X17321318" TargetMode="External" /><Relationship Id="rId181" Type="http://schemas.openxmlformats.org/officeDocument/2006/relationships/hyperlink" Target="https://www.tandfonline.com/doi/full/10.1080/1331677X.2018.1442233" TargetMode="External" /><Relationship Id="rId182" Type="http://schemas.openxmlformats.org/officeDocument/2006/relationships/hyperlink" Target="https://ejournal3.undip.ac.id/index.php/jppmr/article/view/20346" TargetMode="External" /><Relationship Id="rId183" Type="http://schemas.openxmlformats.org/officeDocument/2006/relationships/hyperlink" Target="ftp://file.viasm.org/Web/TienAnPham-15/Preprint_1572.pdf" TargetMode="External" /><Relationship Id="rId184" Type="http://schemas.openxmlformats.org/officeDocument/2006/relationships/hyperlink" Target="http://www.revistaespacios.com/a18v39n14/a18v39n14p15.pdf" TargetMode="External" /><Relationship Id="rId185" Type="http://schemas.openxmlformats.org/officeDocument/2006/relationships/hyperlink" Target="https://www.mdpi.com/2075-4701/8/10/805/htm" TargetMode="External" /><Relationship Id="rId186" Type="http://schemas.openxmlformats.org/officeDocument/2006/relationships/hyperlink" Target="https://reader.elsevier.com/reader/sd/pii/S2346809218300692?token=0F0D82AAD1E9129161F585EDEF9B98064D0439F253EEBEA5AE2B7AE36C5B6A1AFE483F0B6DBFD700BD858B8C15E12DFC" TargetMode="External" /><Relationship Id="rId187" Type="http://schemas.openxmlformats.org/officeDocument/2006/relationships/hyperlink" Target="https://ieeexplore.ieee.org/abstract/document/8528135/references#references" TargetMode="External" /><Relationship Id="rId188" Type="http://schemas.openxmlformats.org/officeDocument/2006/relationships/hyperlink" Target="http://aos.ro/wp-content/anale/TVol10Nr2Art.6.pdf" TargetMode="External" /><Relationship Id="rId189" Type="http://schemas.openxmlformats.org/officeDocument/2006/relationships/hyperlink" Target="http://dergipark.gov.tr/download/article-file/613497" TargetMode="External" /><Relationship Id="rId190" Type="http://schemas.openxmlformats.org/officeDocument/2006/relationships/hyperlink" Target="https://www.mdpi.com/1996-1073/11/11/2954" TargetMode="External" /><Relationship Id="rId191" Type="http://schemas.openxmlformats.org/officeDocument/2006/relationships/hyperlink" Target="https://books.google.ro/books?hl=ro&amp;lr=&amp;id=fW90DwAAQBAJ&amp;oi=fnd&amp;pg=PR3&amp;ots=Lt96vjpXOY&amp;sig=ahFfDPbz0Dql5MAkSMBJc9B5XGQ&amp;redir_esc=y#v=onepage&amp;q&amp;f=false" TargetMode="External" /><Relationship Id="rId192" Type="http://schemas.openxmlformats.org/officeDocument/2006/relationships/hyperlink" Target="http://real.mtak.hu/87325/1/2216.pdf" TargetMode="External" /><Relationship Id="rId193" Type="http://schemas.openxmlformats.org/officeDocument/2006/relationships/hyperlink" Target="http://elib.mi.sanu.ac.rs/files/journals/mv/271/mvn271p40-54.pdf" TargetMode="External" /><Relationship Id="rId194" Type="http://schemas.openxmlformats.org/officeDocument/2006/relationships/hyperlink" Target="http://files.ele-math.com/articles/jmi-12-85.pdf" TargetMode="External" /><Relationship Id="rId195" Type="http://schemas.openxmlformats.org/officeDocument/2006/relationships/hyperlink" Target="https://www.sciencedirect.com/science/article/abs/pii/S0096300317305726" TargetMode="External" /><Relationship Id="rId196" Type="http://schemas.openxmlformats.org/officeDocument/2006/relationships/hyperlink" Target="https://www.atlantis-press.com/proceedings/jiaet-18/25895570" TargetMode="External" /><Relationship Id="rId197" Type="http://schemas.openxmlformats.org/officeDocument/2006/relationships/hyperlink" Target="https://link.springer.com/article/10.1007/s00025-018-0773-1" TargetMode="External" /><Relationship Id="rId198" Type="http://schemas.openxmlformats.org/officeDocument/2006/relationships/hyperlink" Target="https://link.springer.com/article/10.1007/s00025-018-0838-1#citeas" TargetMode="External" /><Relationship Id="rId199" Type="http://schemas.openxmlformats.org/officeDocument/2006/relationships/hyperlink" Target="https://journalofinequalitiesandapplications.springeropen.com/track/pdf/10.1186/s13660-018-1858-9" TargetMode="External" /><Relationship Id="rId200" Type="http://schemas.openxmlformats.org/officeDocument/2006/relationships/hyperlink" Target="https://www.matec-conferences.org/articles/matecconf/abs/2018/73/matecconf_icipce2018_02003/matecconf_icipce2018_02003.html" TargetMode="External" /><Relationship Id="rId201" Type="http://schemas.openxmlformats.org/officeDocument/2006/relationships/hyperlink" Target="http://emis.ams.org/journals/IJOPCM/Vol/09/IJOPCM(vol.2.3.4.S.9).pdf" TargetMode="External" /><Relationship Id="rId202" Type="http://schemas.openxmlformats.org/officeDocument/2006/relationships/hyperlink" Target="https://www.iasj.net/iasj?func=article&amp;aId=143151" TargetMode="External" /><Relationship Id="rId203" Type="http://schemas.openxmlformats.org/officeDocument/2006/relationships/hyperlink" Target="http://real.mtak.hu/87294/1/1548.pdf" TargetMode="External" /><Relationship Id="rId204" Type="http://schemas.openxmlformats.org/officeDocument/2006/relationships/hyperlink" Target="https://link.springer.com/article/10.1186/s13660-018-1862-0" TargetMode="External" /><Relationship Id="rId205" Type="http://schemas.openxmlformats.org/officeDocument/2006/relationships/hyperlink" Target="https://ieeexplore.ieee.org/abstract/document/8556388" TargetMode="External" /><Relationship Id="rId206" Type="http://schemas.openxmlformats.org/officeDocument/2006/relationships/hyperlink" Target="http://emis.ams.org/journals/GM/vol16nr4/sofonea/sofonea.pdf" TargetMode="External" /><Relationship Id="rId207" Type="http://schemas.openxmlformats.org/officeDocument/2006/relationships/hyperlink" Target="https://aip.scitation.org/doi/abs/10.1063/1.5020468" TargetMode="External" /><Relationship Id="rId208" Type="http://schemas.openxmlformats.org/officeDocument/2006/relationships/hyperlink" Target="http://www.hjms.hacettepe.edu.tr/uploads/3851bdbc-cdbb-44e7-87c8-be5a56d0c436.pdf#page=11" TargetMode="External" /><Relationship Id="rId209" Type="http://schemas.openxmlformats.org/officeDocument/2006/relationships/hyperlink" Target="http://real.mtak.hu/87308/1/1785.pdf" TargetMode="External" /><Relationship Id="rId210" Type="http://schemas.openxmlformats.org/officeDocument/2006/relationships/hyperlink" Target="http://depmath.ulbsibiu.ro/genmath/gm/vol20nr5/GM-Referee-Report.pdf#page=117" TargetMode="External" /><Relationship Id="rId211" Type="http://schemas.openxmlformats.org/officeDocument/2006/relationships/hyperlink" Target="https://scholar.google.ro/citations?user=Vqm7_msAAAAJ&amp;hl=ro&amp;oi=sra" TargetMode="External" /><Relationship Id="rId212" Type="http://schemas.openxmlformats.org/officeDocument/2006/relationships/hyperlink" Target="https://link.springer.com/article/10.1007/s13370-018-0602-4" TargetMode="External" /><Relationship Id="rId213" Type="http://schemas.openxmlformats.org/officeDocument/2006/relationships/hyperlink" Target="https://link.springer.com/article/10.1007/s13348-017-0195-5" TargetMode="External" /><Relationship Id="rId214" Type="http://schemas.openxmlformats.org/officeDocument/2006/relationships/hyperlink" Target="https://projecteuclid.org/euclid.bjma/1504857614#references" TargetMode="External" /><Relationship Id="rId215" Type="http://schemas.openxmlformats.org/officeDocument/2006/relationships/hyperlink" Target="https://www.sciencedirect.com/science/article/pii/S0022123617303191" TargetMode="External" /><Relationship Id="rId216" Type="http://schemas.openxmlformats.org/officeDocument/2006/relationships/hyperlink" Target="https://riuma.uma.es/xmlui/bitstream/handle/10630/17297/TD_MERCHAN_ALVAREZ_Noel.pdf?sequence=1&amp;isAllowed=y" TargetMode="External" /><Relationship Id="rId217" Type="http://schemas.openxmlformats.org/officeDocument/2006/relationships/hyperlink" Target="https://projecteuclid.org/euclid.bjma/1525831240#references" TargetMode="External" /><Relationship Id="rId218" Type="http://schemas.openxmlformats.org/officeDocument/2006/relationships/hyperlink" Target="https://www.theta.ro/jot/archive/2018-080-002/2018-080-002-008.html" TargetMode="External" /><Relationship Id="rId219" Type="http://schemas.openxmlformats.org/officeDocument/2006/relationships/hyperlink" Target="https://www.sciencedirect.com/science/article/pii/S0022247X17309988" TargetMode="External" /><Relationship Id="rId220" Type="http://schemas.openxmlformats.org/officeDocument/2006/relationships/hyperlink" Target="https://www.tandfonline.com/doi/ref/10.1080/03081087.2018.1450346?scroll=top" TargetMode="External" /><Relationship Id="rId221" Type="http://schemas.openxmlformats.org/officeDocument/2006/relationships/hyperlink" Target="https://projecteuclid.org/euclid.rmjm/1538272831#references" TargetMode="External" /><Relationship Id="rId222" Type="http://schemas.openxmlformats.org/officeDocument/2006/relationships/hyperlink" Target="https://link.springer.com/article/10.1007/s11785-018-0864-8#citeas" TargetMode="External" /><Relationship Id="rId223" Type="http://schemas.openxmlformats.org/officeDocument/2006/relationships/hyperlink" Target="https://www.scopus.com/authid/detail.uri?authorId=10240531300" TargetMode="External" /><Relationship Id="rId224" Type="http://schemas.openxmlformats.org/officeDocument/2006/relationships/hyperlink" Target="https://www.scopus.com/authid/detail.uri?authorId=42661832100" TargetMode="External" /><Relationship Id="rId225" Type="http://schemas.openxmlformats.org/officeDocument/2006/relationships/hyperlink" Target="https://www.tandfonline.com/doi/abs/10.1080/00405841.2018.1484038" TargetMode="External" /><Relationship Id="rId226" Type="http://schemas.openxmlformats.org/officeDocument/2006/relationships/hyperlink" Target="https://www.researchgate.net/publication/324602387_Endangered_Fish_Species_in_Balkan_Rivers_their_distributions_and_threats_from_hydropower_development" TargetMode="External" /><Relationship Id="rId227" Type="http://schemas.openxmlformats.org/officeDocument/2006/relationships/hyperlink" Target="http://www.wseas.us/e-library/conferences/2011/Paris/ECC/ECC-64.pdf" TargetMode="External" /><Relationship Id="rId228" Type="http://schemas.openxmlformats.org/officeDocument/2006/relationships/hyperlink" Target="http://www.wseas.us/e-library/conferences/2011/Paris/ECC/ECC-64.pdf" TargetMode="External" /><Relationship Id="rId229" Type="http://schemas.openxmlformats.org/officeDocument/2006/relationships/hyperlink" Target="http://www.wseas.us/e-library/conferences/2011/Paris/ECC/ECC-64.pdf" TargetMode="External" /><Relationship Id="rId230" Type="http://schemas.openxmlformats.org/officeDocument/2006/relationships/hyperlink" Target="http://www.wseas.us/e-library/conferences/2011/Paris/ECC/ECC-64.pdf" TargetMode="External" /><Relationship Id="rId231" Type="http://schemas.openxmlformats.org/officeDocument/2006/relationships/hyperlink" Target="http://www.wseas.us/e-library/conferences/2011/Paris/ECC/ECC-64.pdf" TargetMode="External" /><Relationship Id="rId232" Type="http://schemas.openxmlformats.org/officeDocument/2006/relationships/hyperlink" Target="http://www.wseas.us/e-library/conferences/2011/Paris/ECC/ECC-64.pdf" TargetMode="External" /><Relationship Id="rId233" Type="http://schemas.openxmlformats.org/officeDocument/2006/relationships/hyperlink" Target="https://www.researchgate.net/profile/Daniel_Hunyadi/publication/234802989_Ontology_used_in_a_E-learning_multiagent_architecture/links/0fcfd505aa6b2049be000000/Ontology-used-in-a-E-learning-multiagent-architecture.pdf" TargetMode="External" /><Relationship Id="rId234" Type="http://schemas.openxmlformats.org/officeDocument/2006/relationships/hyperlink" Target="http://scholar.google.com/scholar?cluster=17150466012102940386&amp;hl=en&amp;oi=scholarr" TargetMode="External" /><Relationship Id="rId235" Type="http://schemas.openxmlformats.org/officeDocument/2006/relationships/hyperlink" Target="javascript:void(0)" TargetMode="External" /><Relationship Id="rId236" Type="http://schemas.openxmlformats.org/officeDocument/2006/relationships/hyperlink" Target="https://www.sciencedirect.com/science/article/abs/pii/S0148296318306076" TargetMode="External" /><Relationship Id="rId237" Type="http://schemas.openxmlformats.org/officeDocument/2006/relationships/hyperlink" Target="https://www.theseus.fi/bitstream/handle/10024/151359/Tuononen_Tarja.pdf?sequence=1" TargetMode="External" /><Relationship Id="rId238" Type="http://schemas.openxmlformats.org/officeDocument/2006/relationships/hyperlink" Target="https://www.ishik.edu.iq/business/icabep/wp-content/uploads/2018/02/17.pdf" TargetMode="External" /><Relationship Id="rId239" Type="http://schemas.openxmlformats.org/officeDocument/2006/relationships/hyperlink" Target="https://books.google.ro/books?hl=ro&amp;lr=&amp;id=8t5_DwAAQBAJ&amp;oi=fnd&amp;pg=PA23&amp;ots=Q8U3DeL9I3&amp;sig=eBSkXGz0xs6nrapClfZ7jTFXysY&amp;redir_esc=y#v=onepage&amp;q&amp;f=false" TargetMode="External" /><Relationship Id="rId240" Type="http://schemas.openxmlformats.org/officeDocument/2006/relationships/hyperlink" Target="http://www.jp.feb.unsoed.ac.id/index.php/jeba/article/view/1088" TargetMode="External" /><Relationship Id="rId241" Type="http://schemas.openxmlformats.org/officeDocument/2006/relationships/hyperlink" Target="https://ejournal.undiksha.ac.id/index.php/JERE/article/view/13694" TargetMode="External" /><Relationship Id="rId242" Type="http://schemas.openxmlformats.org/officeDocument/2006/relationships/hyperlink" Target="http://publication.petra.ac.id/index.php/manajemen-perhotelan/article/view/6415" TargetMode="External" /><Relationship Id="rId243" Type="http://schemas.openxmlformats.org/officeDocument/2006/relationships/hyperlink" Target="https://www.sciencedirect.com/science/article/pii/S0016718518301866" TargetMode="External" /><Relationship Id="rId244" Type="http://schemas.openxmlformats.org/officeDocument/2006/relationships/hyperlink" Target="http://riem.facmed.unam.mx/sites/all/archivos/A7Num26/11_MI_MOOC.pdf" TargetMode="External" /><Relationship Id="rId245" Type="http://schemas.openxmlformats.org/officeDocument/2006/relationships/hyperlink" Target="http://www.amtsibiu.ro/component/content/article/59-nr-2-2018/index.php?option=com_content&amp;view=article&amp;id=3101:health-risks-of-combining-weight-loss-dietary-supplements-with-a-ketogenic-diet-in-case-of-intense-physical-effort&amp;catid=59:nr-2-2018" TargetMode="External" /><Relationship Id="rId246" Type="http://schemas.openxmlformats.org/officeDocument/2006/relationships/hyperlink" Target="http://seaopenresearch.eu/Journals/articles/SPAS_16_5.pdf" TargetMode="External" /><Relationship Id="rId247" Type="http://schemas.openxmlformats.org/officeDocument/2006/relationships/hyperlink" Target="http://www.amtsibiu.ro/Arhiva/2018/Nr1-en/Mitariu.pdf" TargetMode="External" /><Relationship Id="rId248" Type="http://schemas.openxmlformats.org/officeDocument/2006/relationships/hyperlink" Target="http://seaopenresearch.eu/Journals/articles/SPAS_17_4.pdf" TargetMode="External" /><Relationship Id="rId249" Type="http://schemas.openxmlformats.org/officeDocument/2006/relationships/hyperlink" Target="http://seaopenresearch.eu/Journals/articles/SPAS_16_5.pdf" TargetMode="External" /><Relationship Id="rId250" Type="http://schemas.openxmlformats.org/officeDocument/2006/relationships/hyperlink" Target="http://www.amtsibiu.ro/Arhiva/2018/Nr1-en/Mitariu.pdf" TargetMode="External" /><Relationship Id="rId251" Type="http://schemas.openxmlformats.org/officeDocument/2006/relationships/hyperlink" Target="http://seaopenresearch.eu/Journals/articles/SPAS_17_4.pdf" TargetMode="External" /><Relationship Id="rId252" Type="http://schemas.openxmlformats.org/officeDocument/2006/relationships/hyperlink" Target="https://www.sciencedirect.com/science/article/abs/pii/S0148296318306076" TargetMode="External" /><Relationship Id="rId253" Type="http://schemas.openxmlformats.org/officeDocument/2006/relationships/hyperlink" Target="https://www.theseus.fi/bitstream/handle/10024/151359/Tuononen_Tarja.pdf?sequence=1" TargetMode="External" /><Relationship Id="rId254" Type="http://schemas.openxmlformats.org/officeDocument/2006/relationships/hyperlink" Target="https://www.ishik.edu.iq/business/icabep/wp-content/uploads/2018/02/17.pdf" TargetMode="External" /><Relationship Id="rId255" Type="http://schemas.openxmlformats.org/officeDocument/2006/relationships/hyperlink" Target="https://books.google.ro/books?hl=ro&amp;lr=&amp;id=8t5_DwAAQBAJ&amp;oi=fnd&amp;pg=PA23&amp;ots=Q8U3DeL9I3&amp;sig=eBSkXGz0xs6nrapClfZ7jTFXysY&amp;redir_esc=y#v=onepage&amp;q&amp;f=false" TargetMode="External" /><Relationship Id="rId256" Type="http://schemas.openxmlformats.org/officeDocument/2006/relationships/hyperlink" Target="http://www.jp.feb.unsoed.ac.id/index.php/jeba/article/view/1088" TargetMode="External" /><Relationship Id="rId257" Type="http://schemas.openxmlformats.org/officeDocument/2006/relationships/hyperlink" Target="https://ejournal.undiksha.ac.id/index.php/JERE/article/view/13694" TargetMode="External" /><Relationship Id="rId258" Type="http://schemas.openxmlformats.org/officeDocument/2006/relationships/hyperlink" Target="http://seaopenresearch.eu/Journals/articles/SPAS_16_5.pdf" TargetMode="External" /><Relationship Id="rId259" Type="http://schemas.openxmlformats.org/officeDocument/2006/relationships/hyperlink" Target="http://www.amtsibiu.ro/Arhiva/2018/Nr1-en/Mitariu.pdf" TargetMode="External" /><Relationship Id="rId260" Type="http://schemas.openxmlformats.org/officeDocument/2006/relationships/hyperlink" Target="http://seaopenresearch.eu/Journals/articles/SPAS_17_4.pdf" TargetMode="External" /><Relationship Id="rId261" Type="http://schemas.openxmlformats.org/officeDocument/2006/relationships/hyperlink" Target="http://publication.petra.ac.id/index.php/manajemen-perhotelan/article/view/6415" TargetMode="External" /><Relationship Id="rId262" Type="http://schemas.openxmlformats.org/officeDocument/2006/relationships/hyperlink" Target="https://www.sciencedirect.com/science/article/pii/S0016718518301866" TargetMode="External" /><Relationship Id="rId263" Type="http://schemas.openxmlformats.org/officeDocument/2006/relationships/hyperlink" Target="http://seaopenresearch.eu/Journals/articles/SPAS_16_5.pdf" TargetMode="External" /><Relationship Id="rId264" Type="http://schemas.openxmlformats.org/officeDocument/2006/relationships/hyperlink" Target="http://www.amtsibiu.ro/Arhiva/2018/Nr1-en/Mitariu.pdf" TargetMode="External" /><Relationship Id="rId265" Type="http://schemas.openxmlformats.org/officeDocument/2006/relationships/hyperlink" Target="http://seaopenresearch.eu/Journals/articles/SPAS_17_4.pdf" TargetMode="External" /><Relationship Id="rId266" Type="http://schemas.openxmlformats.org/officeDocument/2006/relationships/hyperlink" Target="http://seaopenresearch.eu/Journals/articles/SPAS_16_5.pdf" TargetMode="External" /><Relationship Id="rId267" Type="http://schemas.openxmlformats.org/officeDocument/2006/relationships/hyperlink" Target="http://riem.facmed.unam.mx/sites/all/archivos/A7Num26/11_MI_MOOC.pdf" TargetMode="External" /><Relationship Id="rId268" Type="http://schemas.openxmlformats.org/officeDocument/2006/relationships/hyperlink" Target="https://scholar.google.com/scholar?cluster=12736612490144040488&amp;hl=en&amp;as_sdt=2005&amp;as_ylo=2018&amp;as_yhi=2018" TargetMode="External" /><Relationship Id="rId269" Type="http://schemas.openxmlformats.org/officeDocument/2006/relationships/hyperlink" Target="https://www.iaras.org/iaras/home/cijc/moth-search-algorithm-for-drone-placement-problem" TargetMode="External" /><Relationship Id="rId270" Type="http://schemas.openxmlformats.org/officeDocument/2006/relationships/hyperlink" Target="https://doi.org/10.1109/JIOT.2018.2801623" TargetMode="External" /><Relationship Id="rId271" Type="http://schemas.openxmlformats.org/officeDocument/2006/relationships/hyperlink" Target="https://www.iaras.org/iaras/home/cijc/node-localization-in-wireless-sensor-networks-by-water-cycle-algorithm" TargetMode="External" /><Relationship Id="rId272" Type="http://schemas.openxmlformats.org/officeDocument/2006/relationships/hyperlink" Target="https://scholar.google.com/scholar?cluster=12736612490144040488&amp;hl=en&amp;as_sdt=2005&amp;as_ylo=2018&amp;as_yhi=2018" TargetMode="External" /><Relationship Id="rId273" Type="http://schemas.openxmlformats.org/officeDocument/2006/relationships/hyperlink" Target="https://scholar.google.com/scholar?cluster=12736612490144040488&amp;hl=en&amp;as_sdt=2005&amp;as_ylo=2018&amp;as_yhi=2018" TargetMode="External" /><Relationship Id="rId274" Type="http://schemas.openxmlformats.org/officeDocument/2006/relationships/hyperlink" Target="https://scholar.google.com/scholar?cluster=12736612490144040488&amp;hl=en&amp;as_sdt=2005&amp;as_ylo=2018&amp;as_yhi=2018" TargetMode="External" /><Relationship Id="rId275" Type="http://schemas.openxmlformats.org/officeDocument/2006/relationships/hyperlink" Target="https://scholar.google.com/scholar?cluster=12736612490144040488&amp;hl=en&amp;as_sdt=2005&amp;as_ylo=2018&amp;as_yhi=2018" TargetMode="External" /><Relationship Id="rId276" Type="http://schemas.openxmlformats.org/officeDocument/2006/relationships/hyperlink" Target="https://scholar.google.com/scholar?cluster=12736612490144040488&amp;hl=en&amp;as_sdt=2005&amp;as_ylo=2018&amp;as_yhi=2018" TargetMode="External" /><Relationship Id="rId277" Type="http://schemas.openxmlformats.org/officeDocument/2006/relationships/hyperlink" Target="http://www.joig.org/uploadfile/2018/0717/20180717055805469.pdf" TargetMode="External" /><Relationship Id="rId278" Type="http://schemas.openxmlformats.org/officeDocument/2006/relationships/hyperlink" Target="https://www.iaras.org/iaras/home/cijc/moth-search-algorithm-for-drone-placement-problem" TargetMode="External" /><Relationship Id="rId279" Type="http://schemas.openxmlformats.org/officeDocument/2006/relationships/hyperlink" Target="https://www.iaras.org/iaras/home/cijc/node-localization-in-wireless-sensor-networks-by-water-cycle-algorithm" TargetMode="External" /><Relationship Id="rId280" Type="http://schemas.openxmlformats.org/officeDocument/2006/relationships/hyperlink" Target="http://dx.doi.org/10.11992/tis.201707011" TargetMode="External" /><Relationship Id="rId281" Type="http://schemas.openxmlformats.org/officeDocument/2006/relationships/hyperlink" Target="https://doi.org/10.1007/s12559-017-9542-9" TargetMode="External" /><Relationship Id="rId282" Type="http://schemas.openxmlformats.org/officeDocument/2006/relationships/hyperlink" Target="https://doi.org/10.1007/978-3-319-74690-6_3" TargetMode="External" /><Relationship Id="rId283" Type="http://schemas.openxmlformats.org/officeDocument/2006/relationships/hyperlink" Target="https://www.sciencedirect.com/science/article/pii/S0020025517310277" TargetMode="External" /><Relationship Id="rId284" Type="http://schemas.openxmlformats.org/officeDocument/2006/relationships/hyperlink" Target="https://scholar.google.com/citations?user=QAeUfiIAAAAJ&amp;hl=en&amp;oi=sra" TargetMode="External" /><Relationship Id="rId285" Type="http://schemas.openxmlformats.org/officeDocument/2006/relationships/hyperlink" Target="https://www.tandfonline.com/doi/abs/10.1057/s41274-017-0268-6" TargetMode="External" /><Relationship Id="rId286" Type="http://schemas.openxmlformats.org/officeDocument/2006/relationships/hyperlink" Target="https://scholar.google.com/citations?user=QAeUfiIAAAAJ&amp;hl=en&amp;oi=sra" TargetMode="External" /><Relationship Id="rId287" Type="http://schemas.openxmlformats.org/officeDocument/2006/relationships/hyperlink" Target="https://ieeexplore.ieee.org/abstract/document/8492522" TargetMode="External" /><Relationship Id="rId288" Type="http://schemas.openxmlformats.org/officeDocument/2006/relationships/hyperlink" Target="https://link.springer.com/chapter/10.1007/978-3-319-75408-6_12" TargetMode="External" /><Relationship Id="rId289" Type="http://schemas.openxmlformats.org/officeDocument/2006/relationships/hyperlink" Target="https://doi.org/10.1007/978-3-030-00265-7_9" TargetMode="External" /><Relationship Id="rId290" Type="http://schemas.openxmlformats.org/officeDocument/2006/relationships/hyperlink" Target="https://www.scitepress.org/papers/2018/66111/66111.pdf" TargetMode="External" /><Relationship Id="rId291" Type="http://schemas.openxmlformats.org/officeDocument/2006/relationships/hyperlink" Target="https://otik.uk.zcu.cz/handle/11025/29725" TargetMode="External" /><Relationship Id="rId292" Type="http://schemas.openxmlformats.org/officeDocument/2006/relationships/hyperlink" Target="https://www.ncbi.nlm.nih.gov/pmc/articles/PMC6080184/" TargetMode="External" /><Relationship Id="rId293" Type="http://schemas.openxmlformats.org/officeDocument/2006/relationships/hyperlink" Target="http://www.ripublication.com/ijaer.htm" TargetMode="External" /><Relationship Id="rId294" Type="http://schemas.openxmlformats.org/officeDocument/2006/relationships/hyperlink" Target="https://link.springer.com/chapter/10.1007/978-3-319-95168-3_11" TargetMode="External" /><Relationship Id="rId295" Type="http://schemas.openxmlformats.org/officeDocument/2006/relationships/hyperlink" Target="https://scholar.google.com/scholar?cluster=12736612490144040488&amp;hl=en&amp;as_sdt=2005&amp;as_ylo=2018&amp;as_yhi=2018" TargetMode="External" /><Relationship Id="rId296" Type="http://schemas.openxmlformats.org/officeDocument/2006/relationships/hyperlink" Target="https://www.mdpi.com/2073-8994/10/12/691" TargetMode="External" /><Relationship Id="rId297" Type="http://schemas.openxmlformats.org/officeDocument/2006/relationships/hyperlink" Target="https://www.hindawi.com/journals/jfs/2018/4808764/" TargetMode="External" /><Relationship Id="rId298" Type="http://schemas.openxmlformats.org/officeDocument/2006/relationships/hyperlink" Target="http://www.ams.org/journals/proc/2018-146-04/S0002-9939-2017-13808-8/home.html" TargetMode="External" /><Relationship Id="rId299" Type="http://schemas.openxmlformats.org/officeDocument/2006/relationships/hyperlink" Target="https://link.springer.com/content/pdf/10.1007%2Fs40096-018-0250-8.pdf" TargetMode="External" /><Relationship Id="rId300" Type="http://schemas.openxmlformats.org/officeDocument/2006/relationships/hyperlink" Target="https://www.researchgate.net/publication/309193485_On_solution_of_system_of_integral_equations_via_fixed_point_method/references" TargetMode="External" /><Relationship Id="rId301" Type="http://schemas.openxmlformats.org/officeDocument/2006/relationships/hyperlink" Target="http://jlta.iauctb.ac.ir/article_543020_789f9e78ff07d3222d659081f03067d7.pdf" TargetMode="External" /><Relationship Id="rId302" Type="http://schemas.openxmlformats.org/officeDocument/2006/relationships/hyperlink" Target="https://www.researchgate.net/profile/Aftab_Hussain13/publication/307153730_Fixed_Point_Theorems_for_Chatterjea_Type_F-Contraction_on_Closed_Ball/links/5b3c7d6a0f7e9b0df5ec930c/Fixed-Point-Theorems-for-Chatterjea-Type-F-Contraction-on-Closed-Ball.pdf" TargetMode="External" /><Relationship Id="rId303" Type="http://schemas.openxmlformats.org/officeDocument/2006/relationships/hyperlink" Target="https://www.researchgate.net/publication/327904927_Order-Theoretic_Metrical_Fixed_Point_Theorems_with_Applications" TargetMode="External" /><Relationship Id="rId304" Type="http://schemas.openxmlformats.org/officeDocument/2006/relationships/hyperlink" Target="http://ijpam.uniud.it/online_issue/201840/35-Mustafa-Khan-Jaradat-Arshad-Jaradat.pdf" TargetMode="External" /><Relationship Id="rId305" Type="http://schemas.openxmlformats.org/officeDocument/2006/relationships/hyperlink" Target="https://link.springer.com/article/10.1007/s13398-017-0440-5#citeas" TargetMode="External" /><Relationship Id="rId306" Type="http://schemas.openxmlformats.org/officeDocument/2006/relationships/hyperlink" Target="https://advancesindifferenceequations.springeropen.com/track/pdf/10.1186/s13662-018-1900-8" TargetMode="External" /><Relationship Id="rId307" Type="http://schemas.openxmlformats.org/officeDocument/2006/relationships/hyperlink" Target="https://www.scientificbulletin.upb.ro/rev_docs_arhiva/full898_788511.pdf" TargetMode="External" /><Relationship Id="rId308" Type="http://schemas.openxmlformats.org/officeDocument/2006/relationships/hyperlink" Target="https://link.springer.com/chapter/10.1007/978-3-030-01120-8_20#citeas" TargetMode="External" /><Relationship Id="rId309" Type="http://schemas.openxmlformats.org/officeDocument/2006/relationships/hyperlink" Target="https://link.springer.com/chapter/10.1007/978-3-030-01120-8_20#citeas" TargetMode="External" /><Relationship Id="rId310" Type="http://schemas.openxmlformats.org/officeDocument/2006/relationships/hyperlink" Target="https://link.springer.com/chapter/10.1007/978-3-030-01120-8_20#citeas" TargetMode="External" /><Relationship Id="rId311" Type="http://schemas.openxmlformats.org/officeDocument/2006/relationships/hyperlink" Target="https://link.springer.com/article/10.1007/s00025-018-0903-9" TargetMode="External" /><Relationship Id="rId312" Type="http://schemas.openxmlformats.org/officeDocument/2006/relationships/hyperlink" Target="https://www.worldscientific.com/doi/abs/10.1142/S0218348X18500548" TargetMode="External" /><Relationship Id="rId313" Type="http://schemas.openxmlformats.org/officeDocument/2006/relationships/hyperlink" Target="https://www.sciencedirect.com/science/article/pii/S0022247X17311216" TargetMode="External" /><Relationship Id="rId314" Type="http://schemas.openxmlformats.org/officeDocument/2006/relationships/hyperlink" Target="https://riunet.upv.es/bitstream/handle/10251/100265/7918-36146-1-PB.pdf?sequence=1" TargetMode="External" /><Relationship Id="rId315" Type="http://schemas.openxmlformats.org/officeDocument/2006/relationships/hyperlink" Target="https://www.sciencedirect.com/science/article/pii/S0019357718300703" TargetMode="External" /><Relationship Id="rId316" Type="http://schemas.openxmlformats.org/officeDocument/2006/relationships/hyperlink" Target="https://projecteuclid.org/euclid.tmna/1547434819" TargetMode="External" /><Relationship Id="rId317" Type="http://schemas.openxmlformats.org/officeDocument/2006/relationships/hyperlink" Target="https://link.springer.com/article/10.1007/s11784-018-0618-2" TargetMode="External" /><Relationship Id="rId318" Type="http://schemas.openxmlformats.org/officeDocument/2006/relationships/hyperlink" Target="https://www.sciencedirect.com/science/article/pii/S096007791830986X" TargetMode="External" /><Relationship Id="rId319" Type="http://schemas.openxmlformats.org/officeDocument/2006/relationships/hyperlink" Target="https://www.researchgate.net/publication/327904927_Order-Theoretic_Metrical_Fixed_Point_Theorems_with_Applications" TargetMode="External" /><Relationship Id="rId320" Type="http://schemas.openxmlformats.org/officeDocument/2006/relationships/hyperlink" Target="https://www.sciencedirect.com/science/article/pii/S096007791830986X" TargetMode="External" /><Relationship Id="rId321" Type="http://schemas.openxmlformats.org/officeDocument/2006/relationships/hyperlink" Target="https://link.springer.com/article/10.1007/s00025-018-0846-1" TargetMode="External" /><Relationship Id="rId322" Type="http://schemas.openxmlformats.org/officeDocument/2006/relationships/hyperlink" Target="https://advancesindifferenceequations.springeropen.com/track/pdf/10.1186/s13662-018-1900-8" TargetMode="External" /><Relationship Id="rId323" Type="http://schemas.openxmlformats.org/officeDocument/2006/relationships/hyperlink" Target="http://bmathaa.org/repository/docs/BMAA10-1-7.pdf" TargetMode="External" /><Relationship Id="rId324" Type="http://schemas.openxmlformats.org/officeDocument/2006/relationships/hyperlink" Target="https://www.researchgate.net/publication/327904927_Order-Theoretic_Metrical_Fixed_Point_Theorems_with_Applications" TargetMode="External" /><Relationship Id="rId325" Type="http://schemas.openxmlformats.org/officeDocument/2006/relationships/hyperlink" Target="https://link.springer.com/article/10.1007/s00025-018-0846-1" TargetMode="External" /><Relationship Id="rId326" Type="http://schemas.openxmlformats.org/officeDocument/2006/relationships/hyperlink" Target="https://advancesindifferenceequations.springeropen.com/track/pdf/10.1186/s13662-018-1900-8" TargetMode="External" /><Relationship Id="rId327" Type="http://schemas.openxmlformats.org/officeDocument/2006/relationships/hyperlink" Target="http://bmathaa.org/repository/docs/BMAA10-1-7.pdf" TargetMode="External" /><Relationship Id="rId328" Type="http://schemas.openxmlformats.org/officeDocument/2006/relationships/hyperlink" Target="https://link.springer.com/article/10.1007/s11784-018-0618-2" TargetMode="External" /><Relationship Id="rId329" Type="http://schemas.openxmlformats.org/officeDocument/2006/relationships/hyperlink" Target="https://link.springer.com/article/10.1007/s11784-018-0544-3" TargetMode="External" /><Relationship Id="rId330" Type="http://schemas.openxmlformats.org/officeDocument/2006/relationships/hyperlink" Target="https://link.springer.com/article/10.1007/s00025-018-0846-1" TargetMode="External" /><Relationship Id="rId331" Type="http://schemas.openxmlformats.org/officeDocument/2006/relationships/hyperlink" Target="https://www.sciencedirect.com/science/article/pii/S096007791830986X" TargetMode="External" /><Relationship Id="rId332" Type="http://schemas.openxmlformats.org/officeDocument/2006/relationships/hyperlink" Target="https://www.researchgate.net/publication/322761824_Fuzzy_fixed_point_results_of_generalized_almost_F-contraction/references" TargetMode="External" /><Relationship Id="rId333" Type="http://schemas.openxmlformats.org/officeDocument/2006/relationships/drawing" Target="../drawings/drawing1.xml" /><Relationship Id="rId33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ulbsibiu.ro/news/cupa-de-schi-si-snowboard-ulbs-24-02-2018/" TargetMode="External" /><Relationship Id="rId2" Type="http://schemas.openxmlformats.org/officeDocument/2006/relationships/hyperlink" Target="http://www.tenisdemasa.ro/forum/showthread.php?20981-Turneu-B-quot-WTTD-AmaTur-Rom%E2nia-quot-Sibiu-Mini-AmaTur-15-04-2018" TargetMode="External" /><Relationship Id="rId3" Type="http://schemas.openxmlformats.org/officeDocument/2006/relationships/hyperlink" Target="https://www.ulbsibiu.ro/news/finala-campionatului-national-universitar-de-judo/" TargetMode="External" /><Relationship Id="rId4" Type="http://schemas.openxmlformats.org/officeDocument/2006/relationships/hyperlink" Target="https://www.ulbsibiu.ro/news/cupa-primaverii-la-volei-pe-facultati/" TargetMode="External" /><Relationship Id="rId5" Type="http://schemas.openxmlformats.org/officeDocument/2006/relationships/hyperlink" Target="http://sport.stiinte.ulbsibiu.ro/2018/12/18/sibiu-cycling-marathon-2018/" TargetMode="External" /><Relationship Id="rId6" Type="http://schemas.openxmlformats.org/officeDocument/2006/relationships/hyperlink" Target="http://cronometraj.racetecresults.com/Search.aspx?CId=16648&amp;RId=172&amp;S=zaharie%20nicoleta" TargetMode="External" /><Relationship Id="rId7" Type="http://schemas.openxmlformats.org/officeDocument/2006/relationships/hyperlink" Target="http://acceptaprovocarea.com/rezultate-night-cross-challenge-2018/?" TargetMode="External" /><Relationship Id="rId8" Type="http://schemas.openxmlformats.org/officeDocument/2006/relationships/hyperlink" Target="https://www.ulbsibiu.ro/news/turneul-la-tenis-de-masa/" TargetMode="External" /><Relationship Id="rId9" Type="http://schemas.openxmlformats.org/officeDocument/2006/relationships/hyperlink" Target="https://www.ulbsibiu.ro/news/turneul-la-tenis-de-masa/" TargetMode="External" /><Relationship Id="rId10" Type="http://schemas.openxmlformats.org/officeDocument/2006/relationships/hyperlink" Target="https://www.ulbsibiu.ro/news/hexagonul-facultatilor-de-drept-editia-sibiu-2018/" TargetMode="External" /><Relationship Id="rId11" Type="http://schemas.openxmlformats.org/officeDocument/2006/relationships/hyperlink" Target="https://www.ulbsibiu.ro/news/campionatului-national-universitar-de-fotbal-faza-preliminara/" TargetMode="External" /><Relationship Id="rId12" Type="http://schemas.openxmlformats.org/officeDocument/2006/relationships/hyperlink" Target="http://www.tenisdemasa.ro/forum/showthread.php?21251-quot-Cupa-ARIA-quot-Sibiu-19-05-2018" TargetMode="External" /><Relationship Id="rId13" Type="http://schemas.openxmlformats.org/officeDocument/2006/relationships/hyperlink" Target="http://sport.stiinte.ulbsibiu.ro/2018/05/30/cupa-universitatii-lucian-blaga-la-tenis-de-camp-2018/" TargetMode="External" /><Relationship Id="rId14" Type="http://schemas.openxmlformats.org/officeDocument/2006/relationships/hyperlink" Target="https://www.ulbsibiu.ro/news/cupa-de-schi-si-snowboard-ulbs-24-02-2018/" TargetMode="External" /><Relationship Id="rId15" Type="http://schemas.openxmlformats.org/officeDocument/2006/relationships/hyperlink" Target="https://www.ulbsibiu.ro/news/turneul-la-tenis-de-masa/" TargetMode="External" /><Relationship Id="rId16" Type="http://schemas.openxmlformats.org/officeDocument/2006/relationships/hyperlink" Target="https://www.ulbsibiu.ro/news/turneul-la-tenis-de-masa/" TargetMode="External" /><Relationship Id="rId17" Type="http://schemas.openxmlformats.org/officeDocument/2006/relationships/hyperlink" Target="http://www.tenisdemasa.ro/forum/showthread.php?20981-Turneu-B-quot-WTTD-AmaTur-Rom%E2nia-quot-Sibiu-Mini-AmaTur-15-04-2018" TargetMode="External" /><Relationship Id="rId18" Type="http://schemas.openxmlformats.org/officeDocument/2006/relationships/hyperlink" Target="https://www.ulbsibiu.ro/news/hexagonul-facultatilor-de-drept-editia-sibiu-2018/" TargetMode="External" /><Relationship Id="rId19" Type="http://schemas.openxmlformats.org/officeDocument/2006/relationships/hyperlink" Target="https://www.ulbsibiu.ro/news/campionatului-national-universitar-de-fotbal-faza-preliminara/" TargetMode="External" /><Relationship Id="rId20" Type="http://schemas.openxmlformats.org/officeDocument/2006/relationships/hyperlink" Target="https://www.ulbsibiu.ro/news/finala-campionatului-national-universitar-de-judo/" TargetMode="External" /><Relationship Id="rId21" Type="http://schemas.openxmlformats.org/officeDocument/2006/relationships/hyperlink" Target="https://www.ulbsibiu.ro/news/cupa-primaverii-la-volei-pe-facultati/" TargetMode="External" /><Relationship Id="rId22" Type="http://schemas.openxmlformats.org/officeDocument/2006/relationships/hyperlink" Target="http://www.tenisdemasa.ro/forum/showthread.php?21251-quot-Cupa-ARIA-quot-Sibiu-19-05-2018" TargetMode="External" /><Relationship Id="rId23" Type="http://schemas.openxmlformats.org/officeDocument/2006/relationships/hyperlink" Target="http://sport.stiinte.ulbsibiu.ro/2018/05/30/cupa-universitatii-lucian-blaga-la-tenis-de-camp-2018/" TargetMode="External" /><Relationship Id="rId24" Type="http://schemas.openxmlformats.org/officeDocument/2006/relationships/hyperlink" Target="http://cronometraj.racetecresults.com/myresults.aspx?CId=16648&amp;RId=172&amp;EId=1&amp;AId=63005" TargetMode="External" /><Relationship Id="rId25" Type="http://schemas.openxmlformats.org/officeDocument/2006/relationships/hyperlink" Target="http://sport.stiinte.ulbsibiu.ro/2018/12/18/sibiu-cycling-marathon-2018/" TargetMode="External" /><Relationship Id="rId26" Type="http://schemas.openxmlformats.org/officeDocument/2006/relationships/hyperlink" Target="https://www.ulbsibiu.ro/news/cupa-de-schi-si-snowboard-ulbs-24-02-2018/" TargetMode="External" /><Relationship Id="rId27" Type="http://schemas.openxmlformats.org/officeDocument/2006/relationships/hyperlink" Target="https://www.ulbsibiu.ro/news/turneul-la-tenis-de-masa/" TargetMode="External" /><Relationship Id="rId28" Type="http://schemas.openxmlformats.org/officeDocument/2006/relationships/hyperlink" Target="https://www.ulbsibiu.ro/news/turneul-la-tenis-de-masa/" TargetMode="External" /><Relationship Id="rId29" Type="http://schemas.openxmlformats.org/officeDocument/2006/relationships/hyperlink" Target="http://www.tenisdemasa.ro/forum/showthread.php?20981-Turneu-B-quot-WTTD-AmaTur-Rom%E2nia-quot-Sibiu-Mini-AmaTur-15-04-2018" TargetMode="External" /><Relationship Id="rId30" Type="http://schemas.openxmlformats.org/officeDocument/2006/relationships/hyperlink" Target="https://www.ulbsibiu.ro/news/hexagonul-facultatilor-de-drept-editia-sibiu-2018/" TargetMode="External" /><Relationship Id="rId31" Type="http://schemas.openxmlformats.org/officeDocument/2006/relationships/hyperlink" Target="https://www.ulbsibiu.ro/news/campionatului-national-universitar-de-fotbal-faza-preliminara/" TargetMode="External" /><Relationship Id="rId32" Type="http://schemas.openxmlformats.org/officeDocument/2006/relationships/hyperlink" Target="https://www.ulbsibiu.ro/news/finala-campionatului-national-universitar-de-judo/" TargetMode="External" /><Relationship Id="rId33" Type="http://schemas.openxmlformats.org/officeDocument/2006/relationships/hyperlink" Target="https://www.ulbsibiu.ro/news/cupa-primaverii-la-volei-pe-facultati/" TargetMode="External" /><Relationship Id="rId34" Type="http://schemas.openxmlformats.org/officeDocument/2006/relationships/hyperlink" Target="http://www.tenisdemasa.ro/forum/showthread.php?21251-quot-Cupa-ARIA-quot-Sibiu-19-05-2018" TargetMode="External" /><Relationship Id="rId35" Type="http://schemas.openxmlformats.org/officeDocument/2006/relationships/hyperlink" Target="http://sport.stiinte.ulbsibiu.ro/2018/05/30/cupa-universitatii-lucian-blaga-la-tenis-de-camp-2018/" TargetMode="External" /><Relationship Id="rId36" Type="http://schemas.openxmlformats.org/officeDocument/2006/relationships/hyperlink" Target="http://sport.stiinte.ulbsibiu.ro/2018/12/18/sibiu-cycling-marathon-2018/" TargetMode="External" /><Relationship Id="rId37" Type="http://schemas.openxmlformats.org/officeDocument/2006/relationships/hyperlink" Target="https://www.ulbsibiu.ro/news/cupa-de-schi-si-snowboard-ulbs-24-02-2018/" TargetMode="External" /><Relationship Id="rId38" Type="http://schemas.openxmlformats.org/officeDocument/2006/relationships/hyperlink" Target="https://www.ulbsibiu.ro/news/turneul-la-tenis-de-masa/" TargetMode="External" /><Relationship Id="rId39" Type="http://schemas.openxmlformats.org/officeDocument/2006/relationships/hyperlink" Target="https://www.ulbsibiu.ro/news/turneul-la-tenis-de-masa/" TargetMode="External" /><Relationship Id="rId40" Type="http://schemas.openxmlformats.org/officeDocument/2006/relationships/hyperlink" Target="http://www.tenisdemasa.ro/forum/showthread.php?20981-Turneu-B-quot-WTTD-AmaTur-Rom%E2nia-quot-Sibiu-Mini-AmaTur-15-04-2018" TargetMode="External" /><Relationship Id="rId41" Type="http://schemas.openxmlformats.org/officeDocument/2006/relationships/hyperlink" Target="https://www.ulbsibiu.ro/news/hexagonul-facultatilor-de-drept-editia-sibiu-2018/" TargetMode="External" /><Relationship Id="rId42" Type="http://schemas.openxmlformats.org/officeDocument/2006/relationships/hyperlink" Target="https://www.ulbsibiu.ro/news/campionatului-national-universitar-de-fotbal-faza-preliminara/" TargetMode="External" /><Relationship Id="rId43" Type="http://schemas.openxmlformats.org/officeDocument/2006/relationships/hyperlink" Target="https://www.ulbsibiu.ro/news/finala-campionatului-national-universitar-de-judo/" TargetMode="External" /><Relationship Id="rId44" Type="http://schemas.openxmlformats.org/officeDocument/2006/relationships/hyperlink" Target="https://www.ulbsibiu.ro/news/cupa-primaverii-la-volei-pe-facultati/" TargetMode="External" /><Relationship Id="rId45" Type="http://schemas.openxmlformats.org/officeDocument/2006/relationships/hyperlink" Target="http://www.tenisdemasa.ro/forum/showthread.php?21251-quot-Cupa-ARIA-quot-Sibiu-19-05-2018" TargetMode="External" /><Relationship Id="rId46" Type="http://schemas.openxmlformats.org/officeDocument/2006/relationships/hyperlink" Target="http://sport.stiinte.ulbsibiu.ro/2018/05/30/cupa-universitatii-lucian-blaga-la-tenis-de-camp-2018/" TargetMode="External" /><Relationship Id="rId47" Type="http://schemas.openxmlformats.org/officeDocument/2006/relationships/hyperlink" Target="http://sport.stiinte.ulbsibiu.ro/2018/12/18/sibiu-cycling-marathon-2018/" TargetMode="External" /><Relationship Id="rId48" Type="http://schemas.openxmlformats.org/officeDocument/2006/relationships/hyperlink" Target="http://cronometraj.racetecresults.com/myresults.aspx?CId=16648&amp;RId=172&amp;EId=1&amp;AId=62942" TargetMode="External" /><Relationship Id="rId49" Type="http://schemas.openxmlformats.org/officeDocument/2006/relationships/hyperlink" Target="http://www.tenisdemasa.ro/forum/showthread.php?20935-Turneu-B-quot-WTTD-AmaTur-Rom%E2nia-quot-Sibiu-Dublu-10-04-2018/page3" TargetMode="External" /><Relationship Id="rId50" Type="http://schemas.openxmlformats.org/officeDocument/2006/relationships/hyperlink" Target="https://www.facebook.com/TurneulJeans4Dreams/photos/pcb.1611060112344486/1611052725678558/?type=3&amp;theater" TargetMode="External" /><Relationship Id="rId51" Type="http://schemas.openxmlformats.org/officeDocument/2006/relationships/hyperlink" Target="https://www.ulbsibiu.ro/news/turneul-la-tenis-de-masa/" TargetMode="External" /><Relationship Id="rId52" Type="http://schemas.openxmlformats.org/officeDocument/2006/relationships/hyperlink" Target="http://www.tenisdemasa.ro/forum/showthread.php?20981-Turneu-B-quot-WTTD-AmaTur-Rom%E2nia-quot-Sibiu-Mini-AmaTur-15-04-2018" TargetMode="External" /><Relationship Id="rId53" Type="http://schemas.openxmlformats.org/officeDocument/2006/relationships/hyperlink" Target="https://www.ulbsibiu.ro/news/hexagonul-facultatilor-de-drept-editia-sibiu-2018/" TargetMode="External" /><Relationship Id="rId54" Type="http://schemas.openxmlformats.org/officeDocument/2006/relationships/hyperlink" Target="https://www.ulbsibiu.ro/news/campionatului-national-universitar-de-fotbal-faza-preliminara/" TargetMode="External" /><Relationship Id="rId55" Type="http://schemas.openxmlformats.org/officeDocument/2006/relationships/hyperlink" Target="https://www.ulbsibiu.ro/news/finala-campionatului-national-universitar-de-judo/" TargetMode="External" /><Relationship Id="rId56" Type="http://schemas.openxmlformats.org/officeDocument/2006/relationships/hyperlink" Target="https://www.ulbsibiu.ro/news/cupa-primaverii-la-volei-pe-facultati/" TargetMode="External" /><Relationship Id="rId57" Type="http://schemas.openxmlformats.org/officeDocument/2006/relationships/hyperlink" Target="http://www.tenisdemasa.ro/forum/showthread.php?21251-quot-Cupa-ARIA-quot-Sibiu-19-05-2018" TargetMode="External" /><Relationship Id="rId58" Type="http://schemas.openxmlformats.org/officeDocument/2006/relationships/hyperlink" Target="http://sport.stiinte.ulbsibiu.ro/2018/05/30/cupa-universitatii-lucian-blaga-la-tenis-de-camp-2018/" TargetMode="External" /><Relationship Id="rId59" Type="http://schemas.openxmlformats.org/officeDocument/2006/relationships/hyperlink" Target="http://sport.stiinte.ulbsibiu.ro/2018/12/18/sibiu-cycling-marathon-2018/" TargetMode="External" /><Relationship Id="rId60" Type="http://schemas.openxmlformats.org/officeDocument/2006/relationships/hyperlink" Target="http://cronometraj.racetecresults.com/myresults.aspx?CId=16648&amp;RId=172&amp;EId=1&amp;AId=62897" TargetMode="External" /><Relationship Id="rId61" Type="http://schemas.openxmlformats.org/officeDocument/2006/relationships/hyperlink" Target="http://acceptaprovocarea.com/rezultate-night-cross-challenge-2018/?" TargetMode="External" /><Relationship Id="rId62" Type="http://schemas.openxmlformats.org/officeDocument/2006/relationships/hyperlink" Target="https://www.ulbsibiu.ro/news/cupa-de-schi-si-snowboard-ulbs-24-02-2018/" TargetMode="External" /><Relationship Id="rId63" Type="http://schemas.openxmlformats.org/officeDocument/2006/relationships/hyperlink" Target="https://www.ulbsibiu.ro/news/turneul-la-tenis-de-masa/" TargetMode="External" /><Relationship Id="rId64" Type="http://schemas.openxmlformats.org/officeDocument/2006/relationships/hyperlink" Target="https://www.ulbsibiu.ro/news/turneul-la-tenis-de-masa/" TargetMode="External" /><Relationship Id="rId65" Type="http://schemas.openxmlformats.org/officeDocument/2006/relationships/hyperlink" Target="http://www.tenisdemasa.ro/forum/showthread.php?20981-Turneu-B-quot-WTTD-AmaTur-Rom%E2nia-quot-Sibiu-Mini-AmaTur-15-04-2018" TargetMode="External" /><Relationship Id="rId66" Type="http://schemas.openxmlformats.org/officeDocument/2006/relationships/hyperlink" Target="https://www.ulbsibiu.ro/news/hexagonul-facultatilor-de-drept-editia-sibiu-2018/" TargetMode="External" /><Relationship Id="rId67" Type="http://schemas.openxmlformats.org/officeDocument/2006/relationships/hyperlink" Target="https://www.ulbsibiu.ro/news/campionatului-national-universitar-de-fotbal-faza-preliminara/" TargetMode="External" /><Relationship Id="rId68" Type="http://schemas.openxmlformats.org/officeDocument/2006/relationships/hyperlink" Target="https://www.ulbsibiu.ro/news/finala-campionatului-national-universitar-de-judo/" TargetMode="External" /><Relationship Id="rId69" Type="http://schemas.openxmlformats.org/officeDocument/2006/relationships/hyperlink" Target="https://www.ulbsibiu.ro/news/cupa-primaverii-la-volei-pe-facultati/" TargetMode="External" /><Relationship Id="rId70" Type="http://schemas.openxmlformats.org/officeDocument/2006/relationships/hyperlink" Target="http://www.tenisdemasa.ro/forum/showthread.php?21251-quot-Cupa-ARIA-quot-Sibiu-19-05-2018" TargetMode="External" /><Relationship Id="rId71" Type="http://schemas.openxmlformats.org/officeDocument/2006/relationships/hyperlink" Target="http://sport.stiinte.ulbsibiu.ro/2018/05/30/cupa-universitatii-lucian-blaga-la-tenis-de-camp-2018/" TargetMode="External" /><Relationship Id="rId72" Type="http://schemas.openxmlformats.org/officeDocument/2006/relationships/hyperlink" Target="http://sport.stiinte.ulbsibiu.ro/2018/12/18/sibiu-cycling-marathon-2018/" TargetMode="External" /><Relationship Id="rId73" Type="http://schemas.openxmlformats.org/officeDocument/2006/relationships/hyperlink" Target="http://www.tenisdemasa.ro/forum/showthread.php?20935-Turneu-B-quot-WTTD-AmaTur-Rom%E2nia-quot-Sibiu-Dublu-10-04-2018/page3" TargetMode="External" /><Relationship Id="rId74" Type="http://schemas.openxmlformats.org/officeDocument/2006/relationships/hyperlink" Target="https://www.ulbsibiu.ro/news/cupa-de-schi-si-snowboard-ulbs-24-02-2018/" TargetMode="External" /><Relationship Id="rId75" Type="http://schemas.openxmlformats.org/officeDocument/2006/relationships/hyperlink" Target="http://www.tenisdemasa.ro/forum/showthread.php?20981-Turneu-B-quot-WTTD-AmaTur-Rom%E2nia-quot-Sibiu-Mini-AmaTur-15-04-2018" TargetMode="External" /><Relationship Id="rId76" Type="http://schemas.openxmlformats.org/officeDocument/2006/relationships/hyperlink" Target="https://www.ulbsibiu.ro/news/hexagonul-facultatilor-de-drept-editia-sibiu-2018/" TargetMode="External" /><Relationship Id="rId77" Type="http://schemas.openxmlformats.org/officeDocument/2006/relationships/hyperlink" Target="https://www.ulbsibiu.ro/news/campionatului-national-universitar-de-fotbal-faza-preliminara/" TargetMode="External" /><Relationship Id="rId78" Type="http://schemas.openxmlformats.org/officeDocument/2006/relationships/hyperlink" Target="https://www.ulbsibiu.ro/news/finala-campionatului-national-universitar-de-judo/" TargetMode="External" /><Relationship Id="rId79" Type="http://schemas.openxmlformats.org/officeDocument/2006/relationships/hyperlink" Target="https://www.ulbsibiu.ro/news/cupa-primaverii-la-volei-pe-facultati/" TargetMode="External" /><Relationship Id="rId80" Type="http://schemas.openxmlformats.org/officeDocument/2006/relationships/hyperlink" Target="http://www.tenisdemasa.ro/forum/showthread.php?21251-quot-Cupa-ARIA-quot-Sibiu-19-05-2018" TargetMode="External" /><Relationship Id="rId81" Type="http://schemas.openxmlformats.org/officeDocument/2006/relationships/hyperlink" Target="http://sport.stiinte.ulbsibiu.ro/2018/12/18/sibiu-cycling-marathon-2018/" TargetMode="External" /><Relationship Id="rId82" Type="http://schemas.openxmlformats.org/officeDocument/2006/relationships/hyperlink" Target="http://sport.stiinte.ulbsibiu.ro/2018/05/30/cupa-universitatii-lucian-blaga-la-tenis-de-camp-2018/" TargetMode="External" /><Relationship Id="rId83" Type="http://schemas.openxmlformats.org/officeDocument/2006/relationships/hyperlink" Target="http://www.tenisdemasa.ro/forum/showthread.php?20906-quot-WTTD-AmaTur-Rom%E2nia-quot-Sibiu-(E-O-A-%CE)-14-04-2018-ok/page4" TargetMode="External" /><Relationship Id="rId84" Type="http://schemas.openxmlformats.org/officeDocument/2006/relationships/hyperlink" Target="http://cronometraj.racetecresults.com/myresults.aspx?CId=16648&amp;RId=172&amp;EId=1&amp;AId=62896" TargetMode="External" /><Relationship Id="rId85" Type="http://schemas.openxmlformats.org/officeDocument/2006/relationships/hyperlink" Target="http://acceptaprovocarea.com/rezultate-night-cross-challenge-2018/?" TargetMode="External" /><Relationship Id="rId86" Type="http://schemas.openxmlformats.org/officeDocument/2006/relationships/hyperlink" Target="https://www.ulbsibiu.ro/news/turneul-la-tenis-de-masa/" TargetMode="External" /><Relationship Id="rId87" Type="http://schemas.openxmlformats.org/officeDocument/2006/relationships/hyperlink" Target="http://www.tenisdemasa.ro/forum/showthread.php?20981-Turneu-B-quot-WTTD-AmaTur-Rom%E2nia-quot-Sibiu-Mini-AmaTur-15-04-2018" TargetMode="External" /><Relationship Id="rId88" Type="http://schemas.openxmlformats.org/officeDocument/2006/relationships/hyperlink" Target="https://www.ulbsibiu.ro/news/hexagonul-facultatilor-de-drept-editia-sibiu-2018/" TargetMode="External" /><Relationship Id="rId89" Type="http://schemas.openxmlformats.org/officeDocument/2006/relationships/hyperlink" Target="https://www.ulbsibiu.ro/news/campionatului-national-universitar-de-fotbal-faza-preliminara/" TargetMode="External" /><Relationship Id="rId90" Type="http://schemas.openxmlformats.org/officeDocument/2006/relationships/hyperlink" Target="https://www.ulbsibiu.ro/news/finala-campionatului-national-universitar-de-judo/" TargetMode="External" /><Relationship Id="rId91" Type="http://schemas.openxmlformats.org/officeDocument/2006/relationships/hyperlink" Target="https://www.ulbsibiu.ro/news/cupa-primaverii-la-volei-pe-facultati/" TargetMode="External" /><Relationship Id="rId92" Type="http://schemas.openxmlformats.org/officeDocument/2006/relationships/hyperlink" Target="http://www.tenisdemasa.ro/forum/showthread.php?21251-quot-Cupa-ARIA-quot-Sibiu-19-05-2018" TargetMode="External" /><Relationship Id="rId93" Type="http://schemas.openxmlformats.org/officeDocument/2006/relationships/hyperlink" Target="http://sport.stiinte.ulbsibiu.ro/2018/05/30/cupa-universitatii-lucian-blaga-la-tenis-de-camp-2018/" TargetMode="External" /><Relationship Id="rId94" Type="http://schemas.openxmlformats.org/officeDocument/2006/relationships/hyperlink" Target="http://sport.stiinte.ulbsibiu.ro/2018/12/18/sibiu-cycling-marathon-2018/" TargetMode="External" /><Relationship Id="rId95" Type="http://schemas.openxmlformats.org/officeDocument/2006/relationships/hyperlink" Target="https://www.ulbsibiu.ro/news/cupa-de-schi-si-snowboard-ulbs-24-02-2018/" TargetMode="External" /><Relationship Id="rId96" Type="http://schemas.openxmlformats.org/officeDocument/2006/relationships/hyperlink" Target="https://www.ulbsibiu.ro/news/cupa-de-schi-si-snowboard-ulbs-24-02-2018/" TargetMode="External" /><Relationship Id="rId97" Type="http://schemas.openxmlformats.org/officeDocument/2006/relationships/hyperlink" Target="https://www.ulbsibiu.ro/news/turneul-la-tenis-de-masa/" TargetMode="External" /><Relationship Id="rId98" Type="http://schemas.openxmlformats.org/officeDocument/2006/relationships/hyperlink" Target="http://www.tenisdemasa.ro/forum/showthread.php?20981-Turneu-B-quot-WTTD-AmaTur-Rom%E2nia-quot-Sibiu-Mini-AmaTur-15-04-2018" TargetMode="External" /><Relationship Id="rId99" Type="http://schemas.openxmlformats.org/officeDocument/2006/relationships/hyperlink" Target="https://www.ulbsibiu.ro/news/hexagonul-facultatilor-de-drept-editia-sibiu-2018/" TargetMode="External" /><Relationship Id="rId100" Type="http://schemas.openxmlformats.org/officeDocument/2006/relationships/hyperlink" Target="https://www.ulbsibiu.ro/news/campionatului-national-universitar-de-fotbal-faza-preliminara/" TargetMode="External" /><Relationship Id="rId101" Type="http://schemas.openxmlformats.org/officeDocument/2006/relationships/hyperlink" Target="https://www.ulbsibiu.ro/news/finala-campionatului-national-universitar-de-judo/" TargetMode="External" /><Relationship Id="rId102" Type="http://schemas.openxmlformats.org/officeDocument/2006/relationships/hyperlink" Target="https://www.ulbsibiu.ro/news/cupa-primaverii-la-volei-pe-facultati/" TargetMode="External" /><Relationship Id="rId103" Type="http://schemas.openxmlformats.org/officeDocument/2006/relationships/hyperlink" Target="http://www.tenisdemasa.ro/forum/showthread.php?21251-quot-Cupa-ARIA-quot-Sibiu-19-05-2018" TargetMode="External" /><Relationship Id="rId104" Type="http://schemas.openxmlformats.org/officeDocument/2006/relationships/hyperlink" Target="http://sport.stiinte.ulbsibiu.ro/2018/05/30/cupa-universitatii-lucian-blaga-la-tenis-de-camp-2018/" TargetMode="External" /><Relationship Id="rId105" Type="http://schemas.openxmlformats.org/officeDocument/2006/relationships/hyperlink" Target="http://sport.stiinte.ulbsibiu.ro/2018/12/18/sibiu-cycling-marathon-2018/" TargetMode="External" /><Relationship Id="rId106" Type="http://schemas.openxmlformats.org/officeDocument/2006/relationships/hyperlink" Target="http://www.tenisdemasa.ro/forum/showthread.php?20906-quot-WTTD-AmaTur-Rom%E2nia-quot-Sibiu-(E-O-A-%CE)-14-04-2018-ok/page4" TargetMode="External" /><Relationship Id="rId107" Type="http://schemas.openxmlformats.org/officeDocument/2006/relationships/hyperlink" Target="https://www.ulbsibiu.ro/news/turneul-la-tenis-de-masa/" TargetMode="External" /><Relationship Id="rId108" Type="http://schemas.openxmlformats.org/officeDocument/2006/relationships/hyperlink" Target="https://www.ulbsibiu.ro/news/turneul-la-tenis-de-masa/" TargetMode="External" /><Relationship Id="rId109" Type="http://schemas.openxmlformats.org/officeDocument/2006/relationships/hyperlink" Target="http://www.tenisdemasa.ro/forum/showthread.php?20981-Turneu-B-quot-WTTD-AmaTur-Rom%E2nia-quot-Sibiu-Mini-AmaTur-15-04-2018" TargetMode="External" /><Relationship Id="rId110" Type="http://schemas.openxmlformats.org/officeDocument/2006/relationships/hyperlink" Target="https://www.ulbsibiu.ro/news/hexagonul-facultatilor-de-drept-editia-sibiu-2018/" TargetMode="External" /><Relationship Id="rId111" Type="http://schemas.openxmlformats.org/officeDocument/2006/relationships/hyperlink" Target="https://www.ulbsibiu.ro/news/campionatului-national-universitar-de-fotbal-faza-preliminara/" TargetMode="External" /><Relationship Id="rId112" Type="http://schemas.openxmlformats.org/officeDocument/2006/relationships/hyperlink" Target="https://www.ulbsibiu.ro/news/finala-campionatului-national-universitar-de-judo/" TargetMode="External" /><Relationship Id="rId113" Type="http://schemas.openxmlformats.org/officeDocument/2006/relationships/hyperlink" Target="http://www.tenisdemasa.ro/forum/showthread.php?21251-quot-Cupa-ARIA-quot-Sibiu-19-05-2018" TargetMode="External" /><Relationship Id="rId114" Type="http://schemas.openxmlformats.org/officeDocument/2006/relationships/hyperlink" Target="http://sport.stiinte.ulbsibiu.ro/2018/12/18/sibiu-cycling-marathon-2018/" TargetMode="External" /><Relationship Id="rId115" Type="http://schemas.openxmlformats.org/officeDocument/2006/relationships/hyperlink" Target="http://www.cronometraj.ro/rezultate-live/" TargetMode="External" /><Relationship Id="rId116" Type="http://schemas.openxmlformats.org/officeDocument/2006/relationships/hyperlink" Target="http://maratonsibiu.ro/detalii-crosul-visma-2018/" TargetMode="External" /><Relationship Id="rId117" Type="http://schemas.openxmlformats.org/officeDocument/2006/relationships/hyperlink" Target="https://www.ulbsibiu.ro/news/turneul-la-tenis-de-masa/" TargetMode="External" /><Relationship Id="rId118" Type="http://schemas.openxmlformats.org/officeDocument/2006/relationships/hyperlink" Target="http://www.tenisdemasa.ro/forum/showthread.php?20981-Turneu-B-quot-WTTD-AmaTur-Rom%E2nia-quot-Sibiu-Mini-AmaTur-15-04-2018" TargetMode="External" /><Relationship Id="rId119" Type="http://schemas.openxmlformats.org/officeDocument/2006/relationships/hyperlink" Target="https://www.ulbsibiu.ro/news/hexagonul-facultatilor-de-drept-editia-sibiu-2018/" TargetMode="External" /><Relationship Id="rId120" Type="http://schemas.openxmlformats.org/officeDocument/2006/relationships/hyperlink" Target="https://www.ulbsibiu.ro/news/campionatului-national-universitar-de-fotbal-faza-preliminara/" TargetMode="External" /><Relationship Id="rId121" Type="http://schemas.openxmlformats.org/officeDocument/2006/relationships/hyperlink" Target="https://www.ulbsibiu.ro/news/finala-campionatului-national-universitar-de-judo/" TargetMode="External" /><Relationship Id="rId122" Type="http://schemas.openxmlformats.org/officeDocument/2006/relationships/hyperlink" Target="https://www.ulbsibiu.ro/news/cupa-primaverii-la-volei-pe-facultati/" TargetMode="External" /><Relationship Id="rId123" Type="http://schemas.openxmlformats.org/officeDocument/2006/relationships/hyperlink" Target="http://www.tenisdemasa.ro/forum/showthread.php?21251-quot-Cupa-ARIA-quot-Sibiu-19-05-2018" TargetMode="External" /><Relationship Id="rId124" Type="http://schemas.openxmlformats.org/officeDocument/2006/relationships/hyperlink" Target="http://sport.stiinte.ulbsibiu.ro/2018/05/30/cupa-universitatii-lucian-blaga-la-tenis-de-camp-2018/" TargetMode="External" /><Relationship Id="rId125" Type="http://schemas.openxmlformats.org/officeDocument/2006/relationships/hyperlink" Target="http://sport.stiinte.ulbsibiu.ro/2018/12/18/sibiu-cycling-marathon-2018/" TargetMode="External" /><Relationship Id="rId126" Type="http://schemas.openxmlformats.org/officeDocument/2006/relationships/hyperlink" Target="https://www.ulbsibiu.ro/news/cupa-de-schi-si-snowboard-ulbs-24-02-2018/" TargetMode="External" /><Relationship Id="rId127" Type="http://schemas.openxmlformats.org/officeDocument/2006/relationships/hyperlink" Target="https://www.ulbsibiu.ro/news/cupa-de-schi-si-snowboard-ulbs-24-02-2018/" TargetMode="External" /><Relationship Id="rId128" Type="http://schemas.openxmlformats.org/officeDocument/2006/relationships/hyperlink" Target="https://www.ulbsibiu.ro/news/turneul-la-tenis-de-masa/" TargetMode="External" /><Relationship Id="rId129" Type="http://schemas.openxmlformats.org/officeDocument/2006/relationships/hyperlink" Target="https://www.ulbsibiu.ro/news/turneul-la-tenis-de-masa/" TargetMode="External" /><Relationship Id="rId130" Type="http://schemas.openxmlformats.org/officeDocument/2006/relationships/hyperlink" Target="https://www.ulbsibiu.ro/news/hexagonul-facultatilor-de-drept-editia-sibiu-2018/" TargetMode="External" /><Relationship Id="rId131" Type="http://schemas.openxmlformats.org/officeDocument/2006/relationships/hyperlink" Target="https://www.ulbsibiu.ro/news/campionatului-national-universitar-de-fotbal-faza-preliminara/" TargetMode="External" /><Relationship Id="rId132" Type="http://schemas.openxmlformats.org/officeDocument/2006/relationships/hyperlink" Target="https://www.ulbsibiu.ro/news/finala-campionatului-national-universitar-de-judo/" TargetMode="External" /><Relationship Id="rId133" Type="http://schemas.openxmlformats.org/officeDocument/2006/relationships/hyperlink" Target="https://www.ulbsibiu.ro/news/cupa-primaverii-la-volei-pe-facultati/" TargetMode="External" /><Relationship Id="rId134" Type="http://schemas.openxmlformats.org/officeDocument/2006/relationships/hyperlink" Target="http://www.tenisdemasa.ro/forum/showthread.php?21251-quot-Cupa-ARIA-quot-Sibiu-19-05-2018" TargetMode="External" /><Relationship Id="rId135" Type="http://schemas.openxmlformats.org/officeDocument/2006/relationships/hyperlink" Target="http://maratonsibiu.ro/detalii-crosul-visma-2018/" TargetMode="External" /><Relationship Id="rId136" Type="http://schemas.openxmlformats.org/officeDocument/2006/relationships/hyperlink" Target="http://sport.stiinte.ulbsibiu.ro/2018/05/30/cupa-universitatii-lucian-blaga-la-tenis-de-camp-2018/" TargetMode="External" /><Relationship Id="rId137" Type="http://schemas.openxmlformats.org/officeDocument/2006/relationships/hyperlink" Target="http://sport.stiinte.ulbsibiu.ro/2018/12/18/sibiu-cycling-marathon-2018/" TargetMode="External" /><Relationship Id="rId138" Type="http://schemas.openxmlformats.org/officeDocument/2006/relationships/hyperlink" Target="http://www.tenisdemasa.ro/forum/showthread.php?20981-Turneu-B-quot-WTTD-AmaTur-Rom%E2nia-quot-Sibiu-Mini-AmaTur-15-04-2018" TargetMode="External" /><Relationship Id="rId139"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rgnpublications.com/journals/index.php/jamcnp/about/editorialTeam" TargetMode="External" /><Relationship Id="rId2" Type="http://schemas.openxmlformats.org/officeDocument/2006/relationships/hyperlink" Target="http://www.sciencepg.net/journal/editorialboard?journalid=201" TargetMode="External" /><Relationship Id="rId3" Type="http://schemas.openxmlformats.org/officeDocument/2006/relationships/hyperlink" Target="http://www.sciencepublishinggroup.com/journal/editorialboard?journalid=214" TargetMode="External" /><Relationship Id="rId4" Type="http://schemas.openxmlformats.org/officeDocument/2006/relationships/hyperlink" Target="http://www.sciencepg.net/journal/editorialboard?journalid=372" TargetMode="External" /><Relationship Id="rId5" Type="http://schemas.openxmlformats.org/officeDocument/2006/relationships/hyperlink" Target="http://www.sciencepg.net/journal/editorialboard?journalid=196" TargetMode="External" /><Relationship Id="rId6" Type="http://schemas.openxmlformats.org/officeDocument/2006/relationships/hyperlink" Target="http://www.sciencepublishinggroup.com/journal/editorialboard?journalid=155" TargetMode="External" /><Relationship Id="rId7" Type="http://schemas.openxmlformats.org/officeDocument/2006/relationships/hyperlink" Target="http://www.scirea.org/journal/EditorialBoard?JournalID=88000" TargetMode="External" /><Relationship Id="rId8" Type="http://schemas.openxmlformats.org/officeDocument/2006/relationships/hyperlink" Target="http://www.scirea.org/journal/EditorialBoard?JournalID=72000" TargetMode="External" /><Relationship Id="rId9" Type="http://schemas.openxmlformats.org/officeDocument/2006/relationships/hyperlink" Target="http://www.ibiol.ro/zoology/board.htm" TargetMode="External" /><Relationship Id="rId10" Type="http://schemas.openxmlformats.org/officeDocument/2006/relationships/hyperlink" Target="http://www.springer.com/birkhauser/mathematics/journal/25?detailsPage=editorialBoard" TargetMode="External" /><Relationship Id="rId11" Type="http://schemas.openxmlformats.org/officeDocument/2006/relationships/hyperlink" Target="http://ijnaa.semnan.ac.ir/journal/editorial.board" TargetMode="External" /><Relationship Id="rId12" Type="http://schemas.openxmlformats.org/officeDocument/2006/relationships/hyperlink" Target="http://www.science-gate.com/IJAAS/EditorialBoard.html" TargetMode="External" /><Relationship Id="rId13" Type="http://schemas.openxmlformats.org/officeDocument/2006/relationships/hyperlink" Target="https://jpro.springeropen.com/" TargetMode="External" /><Relationship Id="rId14" Type="http://schemas.openxmlformats.org/officeDocument/2006/relationships/hyperlink" Target="https://nebula.wsimg.com/a5719112ea7cafc5407f7e5d23fcf621?AccessKeyId=D81D660734BCB585516F&amp;disposition=0&amp;alloworigin=1" TargetMode="External" /><Relationship Id="rId15" Type="http://schemas.openxmlformats.org/officeDocument/2006/relationships/hyperlink" Target="http://www.scirp.org/journal/AJCM/" TargetMode="External" /><Relationship Id="rId16" Type="http://schemas.openxmlformats.org/officeDocument/2006/relationships/hyperlink" Target="http://www.scirp.org/journal/ojdm/" TargetMode="External" /><Relationship Id="rId17" Type="http://schemas.openxmlformats.org/officeDocument/2006/relationships/hyperlink" Target="http://apjm.apacific.org/editorial-board/" TargetMode="External" /><Relationship Id="rId18" Type="http://schemas.openxmlformats.org/officeDocument/2006/relationships/hyperlink" Target="http://depmath.ulbsibiu.ro/genmath/EditorialBoard.html" TargetMode="External" /><Relationship Id="rId19" Type="http://schemas.openxmlformats.org/officeDocument/2006/relationships/hyperlink" Target="http://www.inderscience.com/jhome.php?jcode=ijdmmm" TargetMode="External" /><Relationship Id="rId20" Type="http://schemas.openxmlformats.org/officeDocument/2006/relationships/hyperlink" Target="https://www.arjonline.org/american-research-journal-of-mathematics/editorial-board" TargetMode="External" /><Relationship Id="rId21" Type="http://schemas.openxmlformats.org/officeDocument/2006/relationships/hyperlink" Target="http://www.sciclinicalmedicine.org/journal/EditorialBoard?JournalID=52000" TargetMode="External" /><Relationship Id="rId22" Type="http://schemas.openxmlformats.org/officeDocument/2006/relationships/hyperlink" Target="https://jacobspublishers.com/editorial-board-nanomedicine-and-nanotechnology/" TargetMode="External" /><Relationship Id="rId2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scieconf.com/" TargetMode="External" /><Relationship Id="rId2" Type="http://schemas.openxmlformats.org/officeDocument/2006/relationships/hyperlink" Target="https://www.spiedigitallibrary.org/journals/journal-of-nanophotonics" TargetMode="External" /><Relationship Id="rId3" Type="http://schemas.openxmlformats.org/officeDocument/2006/relationships/hyperlink" Target="http://opal-conference.com/index.html" TargetMode="External" /><Relationship Id="rId4" Type="http://schemas.openxmlformats.org/officeDocument/2006/relationships/hyperlink" Target="https://www.journals.elsevier.com/materials-science-and-engineering-b/" TargetMode="External" /><Relationship Id="rId5" Type="http://schemas.openxmlformats.org/officeDocument/2006/relationships/hyperlink" Target="https://www.journals.elsevier.com/pedobiologia" TargetMode="External" /><Relationship Id="rId6" Type="http://schemas.openxmlformats.org/officeDocument/2006/relationships/hyperlink" Target="https://www.eje.cz/" TargetMode="External" /><Relationship Id="rId7" Type="http://schemas.openxmlformats.org/officeDocument/2006/relationships/hyperlink" Target="http://www.acta-zoologica-bulgarica.eu/" TargetMode="External" /><Relationship Id="rId8" Type="http://schemas.openxmlformats.org/officeDocument/2006/relationships/hyperlink" Target="https://www.journals.elsevier.com/forest-ecology-and-management" TargetMode="External" /><Relationship Id="rId9" Type="http://schemas.openxmlformats.org/officeDocument/2006/relationships/hyperlink" Target="https://www.agriculturejournals.cz/web/pps/" TargetMode="External" /><Relationship Id="rId10" Type="http://schemas.openxmlformats.org/officeDocument/2006/relationships/hyperlink" Target="http://www.alliedacademies.org/international-journal-of-pure-and-applied-zoology/" TargetMode="External" /><Relationship Id="rId11" Type="http://schemas.openxmlformats.org/officeDocument/2006/relationships/hyperlink" Target="http://www.rootindexing.com/journal/suleyman-demirel-university-journal-of-egirdir-fisheries-faculty--2/" TargetMode="External" /><Relationship Id="rId12" Type="http://schemas.openxmlformats.org/officeDocument/2006/relationships/hyperlink" Target="https://link.springer.com/journal/128" TargetMode="External" /><Relationship Id="rId13" Type="http://schemas.openxmlformats.org/officeDocument/2006/relationships/hyperlink" Target="https://www.kmae-journal.org/" TargetMode="External" /><Relationship Id="rId14" Type="http://schemas.openxmlformats.org/officeDocument/2006/relationships/hyperlink" Target="https://www.springer.com/mathematics/journal/13398" TargetMode="External" /><Relationship Id="rId15" Type="http://schemas.openxmlformats.org/officeDocument/2006/relationships/hyperlink" Target="https://onlinelibrary.wiley.com/journal/10991476" TargetMode="External" /><Relationship Id="rId16" Type="http://schemas.openxmlformats.org/officeDocument/2006/relationships/hyperlink" Target="https://www.springer.com/mathematics/journal/40840" TargetMode="External" /><Relationship Id="rId17" Type="http://schemas.openxmlformats.org/officeDocument/2006/relationships/hyperlink" Target="http://www.sapub.org/journal/aimsandscope.aspx?journalid=1042" TargetMode="External" /><Relationship Id="rId18" Type="http://schemas.openxmlformats.org/officeDocument/2006/relationships/hyperlink" Target="http://www.grdjournals.com/" TargetMode="External" /><Relationship Id="rId19" Type="http://schemas.openxmlformats.org/officeDocument/2006/relationships/hyperlink" Target="http://www.thesai.org/Publications/IJACSA" TargetMode="External" /><Relationship Id="rId20" Type="http://schemas.openxmlformats.org/officeDocument/2006/relationships/hyperlink" Target="http://ijasrm.com/" TargetMode="External" /><Relationship Id="rId21" Type="http://schemas.openxmlformats.org/officeDocument/2006/relationships/hyperlink" Target="http://jmss.jarap.org/" TargetMode="External" /><Relationship Id="rId22" Type="http://schemas.openxmlformats.org/officeDocument/2006/relationships/hyperlink" Target="https://saiconference.com/Conferences/IntelliSys2018" TargetMode="External" /><Relationship Id="rId23" Type="http://schemas.openxmlformats.org/officeDocument/2006/relationships/hyperlink" Target="http://www.sciencedomain.org/journal/22" TargetMode="External" /><Relationship Id="rId24" Type="http://schemas.openxmlformats.org/officeDocument/2006/relationships/hyperlink" Target="http://www.ikpress.org/journal/44" TargetMode="External" /><Relationship Id="rId25" Type="http://schemas.openxmlformats.org/officeDocument/2006/relationships/hyperlink" Target="https://link.springer.com/journal/10700" TargetMode="External" /><Relationship Id="rId26" Type="http://schemas.openxmlformats.org/officeDocument/2006/relationships/hyperlink" Target="http://www.utgjiu.ro/revista/?page=redactia" TargetMode="External" /><Relationship Id="rId27" Type="http://schemas.openxmlformats.org/officeDocument/2006/relationships/hyperlink" Target="https://www.mdpi.com/journal/mathematics" TargetMode="External" /><Relationship Id="rId28" Type="http://schemas.openxmlformats.org/officeDocument/2006/relationships/hyperlink" Target="https://zbmath.org/" TargetMode="External" /><Relationship Id="rId29" Type="http://schemas.openxmlformats.org/officeDocument/2006/relationships/hyperlink" Target="https://polipapers.upv.es/index.php/AGT" TargetMode="External" /><Relationship Id="rId30" Type="http://schemas.openxmlformats.org/officeDocument/2006/relationships/hyperlink" Target="http://www.springer.com/birkhauser/mathematics/journal/25" TargetMode="External" /><Relationship Id="rId31" Type="http://schemas.openxmlformats.org/officeDocument/2006/relationships/hyperlink" Target="https://link.springer.com/journal/13662" TargetMode="External" /><Relationship Id="rId32" Type="http://schemas.openxmlformats.org/officeDocument/2006/relationships/hyperlink" Target="http://journal.pmf.ni.ac.rs/filomat/index.php/filomat" TargetMode="External" /><Relationship Id="rId33" Type="http://schemas.openxmlformats.org/officeDocument/2006/relationships/hyperlink" Target="https://www.springer.com/birkhauser/mathematics/journal/25" TargetMode="External" /><Relationship Id="rId34" Type="http://schemas.openxmlformats.org/officeDocument/2006/relationships/hyperlink" Target="https://www.theta.ro/jot.html" TargetMode="External" /><Relationship Id="rId35" Type="http://schemas.openxmlformats.org/officeDocument/2006/relationships/hyperlink" Target="https://www.journals.elsevier.com/linear-algebra-and-its-applications" TargetMode="External" /><Relationship Id="rId36" Type="http://schemas.openxmlformats.org/officeDocument/2006/relationships/hyperlink" Target="https://www.dukeupress.edu/annals-of-functional-analysis" TargetMode="External" /><Relationship Id="rId37" Type="http://schemas.openxmlformats.org/officeDocument/2006/relationships/hyperlink" Target="http://sites.conferences.ulbsibiu.ro/icdd/2018/" TargetMode="External" /><Relationship Id="rId38" Type="http://schemas.openxmlformats.org/officeDocument/2006/relationships/hyperlink" Target="http://sites.conferences.ulbsibiu.ro/icdd/2018/sc_committees.php" TargetMode="External" /><Relationship Id="rId39" Type="http://schemas.openxmlformats.org/officeDocument/2006/relationships/hyperlink" Target="http://sites.conferences.ulbsibiu.ro/icdd/2018/" TargetMode="External" /><Relationship Id="rId40" Type="http://schemas.openxmlformats.org/officeDocument/2006/relationships/hyperlink" Target="http://sites.conferences.ulbsibiu.ro/icdd/2018/" TargetMode="External" /><Relationship Id="rId41" Type="http://schemas.openxmlformats.org/officeDocument/2006/relationships/hyperlink" Target="http://infopapers.ro/pcid/2018/" TargetMode="External" /><Relationship Id="rId42" Type="http://schemas.openxmlformats.org/officeDocument/2006/relationships/hyperlink" Target="http://infopapers.ro/pcid/2018/" TargetMode="External" /><Relationship Id="rId43" Type="http://schemas.openxmlformats.org/officeDocument/2006/relationships/hyperlink" Target="http://sites.conferences.ulbsibiu.ro/icdd/2018/" TargetMode="External" /><Relationship Id="rId44" Type="http://schemas.openxmlformats.org/officeDocument/2006/relationships/hyperlink" Target="http://infopapers.ro/pcid/2018/comitet-stiintific/" TargetMode="External" /><Relationship Id="rId45" Type="http://schemas.openxmlformats.org/officeDocument/2006/relationships/hyperlink" Target="https://www.mdpi.com/journal/sensors" TargetMode="External" /><Relationship Id="rId46" Type="http://schemas.openxmlformats.org/officeDocument/2006/relationships/hyperlink" Target="https://ieeeaccess.ieee.org/" TargetMode="External" /><Relationship Id="rId47" Type="http://schemas.openxmlformats.org/officeDocument/2006/relationships/hyperlink" Target="https://sttt.cs.uni-dortmund.de/" TargetMode="External" /><Relationship Id="rId48" Type="http://schemas.openxmlformats.org/officeDocument/2006/relationships/hyperlink" Target="https://benthamopen.com/todentj/" TargetMode="External" /><Relationship Id="rId49" Type="http://schemas.openxmlformats.org/officeDocument/2006/relationships/hyperlink" Target="http://www.iamj.az/" TargetMode="External" /><Relationship Id="rId50" Type="http://schemas.openxmlformats.org/officeDocument/2006/relationships/hyperlink" Target="https://saiconference.com/Conferences/Computing2018" TargetMode="External" /><Relationship Id="rId5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ceefood.conferences.ulbsibiu.ro/2018/committees/" TargetMode="External" /><Relationship Id="rId2" Type="http://schemas.openxmlformats.org/officeDocument/2006/relationships/hyperlink" Target="http://conferences.ulbsibiu.ro/conf.iad/2018/index.php" TargetMode="External" /><Relationship Id="rId3" Type="http://schemas.openxmlformats.org/officeDocument/2006/relationships/hyperlink" Target="http://conferences.ulbsibiu.ro/conf.iad/2018/index.php" TargetMode="External" /><Relationship Id="rId4" Type="http://schemas.openxmlformats.org/officeDocument/2006/relationships/hyperlink" Target="http://www.ukm.my/gfta/" TargetMode="External" /><Relationship Id="rId5" Type="http://schemas.openxmlformats.org/officeDocument/2006/relationships/hyperlink" Target="http://depmath.ulbsibiu.ro/Conferinte.html" TargetMode="External" /><Relationship Id="rId6" Type="http://schemas.openxmlformats.org/officeDocument/2006/relationships/hyperlink" Target="https://saiconference.com/Conferences/FICC2018" TargetMode="External" /><Relationship Id="rId7" Type="http://schemas.openxmlformats.org/officeDocument/2006/relationships/hyperlink" Target="http://www.cseducation.org/index.html" TargetMode="External" /><Relationship Id="rId8" Type="http://schemas.openxmlformats.org/officeDocument/2006/relationships/hyperlink" Target="http://conferences.ulbsibiu.ro/inec/archives/2018/en/" TargetMode="External" /><Relationship Id="rId9" Type="http://schemas.openxmlformats.org/officeDocument/2006/relationships/hyperlink" Target="http://sites.conferences.ulbsibiu.ro/icdd/2018/org_committees.php/" TargetMode="External" /><Relationship Id="rId10" Type="http://schemas.openxmlformats.org/officeDocument/2006/relationships/hyperlink" Target="http://sites.conferences.ulbsibiu.ro/icdd/2018/org_committees.php" TargetMode="External" /><Relationship Id="rId11" Type="http://schemas.openxmlformats.org/officeDocument/2006/relationships/hyperlink" Target="http://sites.conferences.ulbsibiu.ro/icdd/2018/" TargetMode="External" /><Relationship Id="rId12" Type="http://schemas.openxmlformats.org/officeDocument/2006/relationships/hyperlink" Target="http://infopapers.ro/pcid/2018/comitet-stiintific/" TargetMode="External" /><Relationship Id="rId13" Type="http://schemas.openxmlformats.org/officeDocument/2006/relationships/hyperlink" Target="http://dualpc.ro/" TargetMode="External" /><Relationship Id="rId14" Type="http://schemas.openxmlformats.org/officeDocument/2006/relationships/hyperlink" Target="http://www.warse.org/boardmember" TargetMode="External" /><Relationship Id="rId15" Type="http://schemas.openxmlformats.org/officeDocument/2006/relationships/hyperlink" Target="http://www.ijaemr.com/editorial.php" TargetMode="External" /><Relationship Id="rId16" Type="http://schemas.openxmlformats.org/officeDocument/2006/relationships/hyperlink" Target="http://sites.conferences.ulbsibiu.ro/icdd/2018/org_committees.php" TargetMode="External" /><Relationship Id="rId17" Type="http://schemas.openxmlformats.org/officeDocument/2006/relationships/hyperlink" Target="http://infopapers.ro/pcid/2018/comitet-de-organizare/" TargetMode="External" /><Relationship Id="rId18" Type="http://schemas.openxmlformats.org/officeDocument/2006/relationships/hyperlink" Target="http://sites.conferences.ulbsibiu.ro/icdd/2018/org_committees.php" TargetMode="External" /><Relationship Id="rId19" Type="http://schemas.openxmlformats.org/officeDocument/2006/relationships/hyperlink" Target="https://conferences.ulbsibiu.ro.icdd.2018/" TargetMode="External" /><Relationship Id="rId20" Type="http://schemas.openxmlformats.org/officeDocument/2006/relationships/hyperlink" Target="http://sites.conferences.ulbsibiu.ro/icdd/2018/org_committees.php" TargetMode="External" /><Relationship Id="rId2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s://uefiscdi.ro/proiecte-de-cercetare-pentru-stimularea-tinerelor-echipe-independente" TargetMode="External" /><Relationship Id="rId2" Type="http://schemas.openxmlformats.org/officeDocument/2006/relationships/hyperlink" Target="http://www.ifa-mg.ro/jinr/projects_2018/04-4-1121-ICPE-CA.php" TargetMode="External" /><Relationship Id="rId3" Type="http://schemas.openxmlformats.org/officeDocument/2006/relationships/hyperlink" Target="http://www.ifa-mg.ro/jinr/projects_2018/04-4-1121-ICPE-CA.php" TargetMode="Externa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iopscience.iop.org/article/10.1088/1361-6501/aad937/pdf" TargetMode="External" /><Relationship Id="rId2" Type="http://schemas.openxmlformats.org/officeDocument/2006/relationships/hyperlink" Target="https://link.springer.com/article/10.1007/s10750-017-3173-8" TargetMode="External" /><Relationship Id="rId3" Type="http://schemas.openxmlformats.org/officeDocument/2006/relationships/hyperlink" Target="https://www.sciencedirect.com/science/article/pii/S1616504717301672" TargetMode="External" /><Relationship Id="rId4" Type="http://schemas.openxmlformats.org/officeDocument/2006/relationships/hyperlink" Target="https://link.springer.com/article/10.1007/s10750-017-3173-8" TargetMode="External" /><Relationship Id="rId5" Type="http://schemas.openxmlformats.org/officeDocument/2006/relationships/hyperlink" Target="https://www.sciencedirect.com/science/article/pii/S1616504717301672" TargetMode="External" /><Relationship Id="rId6" Type="http://schemas.openxmlformats.org/officeDocument/2006/relationships/hyperlink" Target="http://jmi.ele-math.com/12-74/Approximation-of-functions-by-genuine-Bernstein-Durrmeyer-type-operators" TargetMode="External" /><Relationship Id="rId7" Type="http://schemas.openxmlformats.org/officeDocument/2006/relationships/hyperlink" Target="https://link.springer.com/article/10.1007%2Fs11785-017-0714-0" TargetMode="External" /><Relationship Id="rId8" Type="http://schemas.openxmlformats.org/officeDocument/2006/relationships/hyperlink" Target="javascript:;" TargetMode="External" /><Relationship Id="rId9" Type="http://schemas.openxmlformats.org/officeDocument/2006/relationships/hyperlink" Target="http://jmi.ele-math.com/12-53/Pointwise-approximation-by-Bezier-variant-of-an-operator-based-on-Laguerre-polynomials" TargetMode="External" /><Relationship Id="rId10" Type="http://schemas.openxmlformats.org/officeDocument/2006/relationships/hyperlink" Target="https://journalofinequalitiesandapplications.springeropen.com/articles/10.1186/s13660-018-1795-7" TargetMode="External" /><Relationship Id="rId11" Type="http://schemas.openxmlformats.org/officeDocument/2006/relationships/hyperlink" Target="https://doi.org/10.1186/s13660-018-1795-7" TargetMode="External" /><Relationship Id="rId12" Type="http://schemas.openxmlformats.org/officeDocument/2006/relationships/hyperlink" Target="https://link.springer.com/article/10.1007/s11117-018-0553-x" TargetMode="External" /><Relationship Id="rId13" Type="http://schemas.openxmlformats.org/officeDocument/2006/relationships/hyperlink" Target="http://jmi.ele-math.com/12-44/Certain-approximation-properties-of-Srivastava-Gupta-operators" TargetMode="External" /><Relationship Id="rId14" Type="http://schemas.openxmlformats.org/officeDocument/2006/relationships/hyperlink" Target="https://www.mathos.unios.hr/mc/index.php/mc/article/view/2410" TargetMode="External" /><Relationship Id="rId15" Type="http://schemas.openxmlformats.org/officeDocument/2006/relationships/hyperlink" Target="https://link.springer.com/article/10.1007/s11784-018-0566-x" TargetMode="External" /><Relationship Id="rId16" Type="http://schemas.openxmlformats.org/officeDocument/2006/relationships/hyperlink" Target="https://journalofinequalitiesandapplications.springeropen.com/articles/10.1186/s13660-018-1795-7" TargetMode="External" /><Relationship Id="rId17" Type="http://schemas.openxmlformats.org/officeDocument/2006/relationships/hyperlink" Target="https://doi.org/10.1186/s13660-018-1795-7" TargetMode="External" /><Relationship Id="rId18" Type="http://schemas.openxmlformats.org/officeDocument/2006/relationships/hyperlink" Target="https://doi.org/10.1016/j.jmaa.2018.12.002" TargetMode="External" /><Relationship Id="rId19" Type="http://schemas.openxmlformats.org/officeDocument/2006/relationships/hyperlink" Target="https://www.sciencedirect.com/science/article/pii/S0022247X18310321?via%3Dihub" TargetMode="External" /><Relationship Id="rId20"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magazines.ulbsibiu.ro/fairplayjournal/" TargetMode="External" /><Relationship Id="rId2" Type="http://schemas.openxmlformats.org/officeDocument/2006/relationships/hyperlink" Target="http://magazines.ulbsibiu.ro/fairplayjournal/" TargetMode="External" /><Relationship Id="rId3" Type="http://schemas.openxmlformats.org/officeDocument/2006/relationships/hyperlink" Target="http://magazines.ulbsibiu.ro/fairplayjournal/" TargetMode="External" /><Relationship Id="rId4" Type="http://schemas.openxmlformats.org/officeDocument/2006/relationships/hyperlink" Target="http://magazines.ulbsibiu.ro/fairplayjournal/" TargetMode="External" /><Relationship Id="rId5" Type="http://schemas.openxmlformats.org/officeDocument/2006/relationships/hyperlink" Target="http://magazines.ulbsibiu.ro/fairplayjournal/" TargetMode="External" /><Relationship Id="rId6" Type="http://schemas.openxmlformats.org/officeDocument/2006/relationships/hyperlink" Target="http://magazines.ulbsibiu.ro/fairplayjournal/" TargetMode="External" /><Relationship Id="rId7" Type="http://schemas.openxmlformats.org/officeDocument/2006/relationships/hyperlink" Target="http://magazines.ulbsibiu.ro/fairplayjournal/" TargetMode="External" /><Relationship Id="rId8" Type="http://schemas.openxmlformats.org/officeDocument/2006/relationships/hyperlink" Target="http://magazines.ulbsibiu.ro/fairplayjournal/" TargetMode="External" /><Relationship Id="rId9"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ibwap.ro/wp-content/uploads/2018/07/IBWAP-2018-BOOK-of-ABSTRACTS.pdf" TargetMode="External" /><Relationship Id="rId2" Type="http://schemas.openxmlformats.org/officeDocument/2006/relationships/hyperlink" Target="http://ibwap.ro/wp-content/uploads/2018/07/IBWAP-2018-BOOK-of-ABSTRACTS.pdf" TargetMode="External" /><Relationship Id="rId3" Type="http://schemas.openxmlformats.org/officeDocument/2006/relationships/hyperlink" Target="https://drive.google.com/file/d/1Z9bIcmU_yBS0ucLe58np3H9ZH8j-26Z2/view" TargetMode="External" /><Relationship Id="rId4" Type="http://schemas.openxmlformats.org/officeDocument/2006/relationships/hyperlink" Target="http://cercetare.ulbsibiu.ro/NoapteaCercetatorilor/NC2018/Program%20NC%202018--lung.pdf" TargetMode="External" /><Relationship Id="rId5" Type="http://schemas.openxmlformats.org/officeDocument/2006/relationships/hyperlink" Target="http://cercetare.ulbsibiu.ro/NoapteaCercetatorilor/NC2018/Program%20NC%202018--lung.pdf" TargetMode="External" /><Relationship Id="rId6" Type="http://schemas.openxmlformats.org/officeDocument/2006/relationships/hyperlink" Target="https://drive.google.com/file/d/1Z9bIcmU_yBS0ucLe58np3H9ZH8j-26Z2/view" TargetMode="External" /><Relationship Id="rId7" Type="http://schemas.openxmlformats.org/officeDocument/2006/relationships/hyperlink" Target="http://cercetare.ulbsibiu.ro/NoapteaCercetatorilor/NC2018/Program%20NC%202018--lung.pdf" TargetMode="External" /><Relationship Id="rId8" Type="http://schemas.openxmlformats.org/officeDocument/2006/relationships/hyperlink" Target="http://cercetare.ulbsibiu.ro/NoapteaCercetatorilor/NC2018/Program%20NC%202018--scurt.pdf" TargetMode="External" /><Relationship Id="rId9" Type="http://schemas.openxmlformats.org/officeDocument/2006/relationships/hyperlink" Target="https://drive.google.com/file/d/1Z9bIcmU_yBS0ucLe58np3H9ZH8j-26Z2/view" TargetMode="External" /><Relationship Id="rId10" Type="http://schemas.openxmlformats.org/officeDocument/2006/relationships/hyperlink" Target="http://cercetare.ulbsibiu.ro/NoapteaCercetatorilor/NC2018/Program%20NC%202018--lung.pdf" TargetMode="External" /><Relationship Id="rId11" Type="http://schemas.openxmlformats.org/officeDocument/2006/relationships/hyperlink" Target="http://cercetare.ulbsibiu.ro/NoapteaCercetatorilor/NC2018/Program%20NC%202018--scurt.pdf" TargetMode="External" /><Relationship Id="rId12" Type="http://schemas.openxmlformats.org/officeDocument/2006/relationships/hyperlink" Target="https://drive.google.com/file/d/1Z9bIcmU_yBS0ucLe58np3H9ZH8j-26Z2/view" TargetMode="External" /><Relationship Id="rId13" Type="http://schemas.openxmlformats.org/officeDocument/2006/relationships/hyperlink" Target="http://cercetare.ulbsibiu.ro/NoapteaCercetatorilor/NC2018/Program%20NC%202018--scurt.pdf" TargetMode="External" /><Relationship Id="rId14" Type="http://schemas.openxmlformats.org/officeDocument/2006/relationships/hyperlink" Target="https://drive.google.com/file/d/1Z9bIcmU_yBS0ucLe58np3H9ZH8j-26Z2/view" TargetMode="External" /><Relationship Id="rId15" Type="http://schemas.openxmlformats.org/officeDocument/2006/relationships/hyperlink" Target="http://cercetare.ulbsibiu.ro/NoapteaCercetatorilor/NC2018/Program%20NC%202018--lung.pdf" TargetMode="External" /><Relationship Id="rId16" Type="http://schemas.openxmlformats.org/officeDocument/2006/relationships/hyperlink" Target="https://drive.google.com/file/d/1Z9bIcmU_yBS0ucLe58np3H9ZH8j-26Z2/view" TargetMode="External" /><Relationship Id="rId17" Type="http://schemas.openxmlformats.org/officeDocument/2006/relationships/hyperlink" Target="http://cercetare.ulbsibiu.ro/NoapteaCercetatorilor/NC2018/Program%20NC%202018--lung.pdf" TargetMode="External" /><Relationship Id="rId18" Type="http://schemas.openxmlformats.org/officeDocument/2006/relationships/hyperlink" Target="http://cercetare.ulbsibiu.ro/NoapteaCercetatorilor/NC2018/Program%20NC%202018--scurt.pdf" TargetMode="External" /><Relationship Id="rId19" Type="http://schemas.openxmlformats.org/officeDocument/2006/relationships/hyperlink" Target="http://cercetare.ulbsibiu.ro/NoapteaCercetatorilor/NC2018/Program%20NC%202018--scurt.pdf" TargetMode="External" /><Relationship Id="rId20" Type="http://schemas.openxmlformats.org/officeDocument/2006/relationships/hyperlink" Target="https://drive.google.com/file/d/1Z9bIcmU_yBS0ucLe58np3H9ZH8j-26Z2/view" TargetMode="External" /><Relationship Id="rId21" Type="http://schemas.openxmlformats.org/officeDocument/2006/relationships/hyperlink" Target="http://lepidoptera.ro/files/Program_SLR_2018.pdf" TargetMode="External" /><Relationship Id="rId22" Type="http://schemas.openxmlformats.org/officeDocument/2006/relationships/hyperlink" Target="http://lepidoptera.ro/files/Program_SLR_2018.pdf" TargetMode="External" /><Relationship Id="rId23" Type="http://schemas.openxmlformats.org/officeDocument/2006/relationships/hyperlink" Target="http://lepidoptera.ro/files/Program_SLR_2018.pdf" TargetMode="External" /><Relationship Id="rId24" Type="http://schemas.openxmlformats.org/officeDocument/2006/relationships/hyperlink" Target="http://czga.ro/pozepagini/CZGA2018_Book_of_Abstracts_online_edition_.pdf" TargetMode="External" /><Relationship Id="rId25" Type="http://schemas.openxmlformats.org/officeDocument/2006/relationships/hyperlink" Target="http://czga.ro/pozepagini/CZGA2018_Book_of_Abstracts_online_edition_.pdf" TargetMode="External" /><Relationship Id="rId26" Type="http://schemas.openxmlformats.org/officeDocument/2006/relationships/hyperlink" Target="http://czga.ro/pozepagini/CZGA2018_Book_of_Abstracts_online_edition_.pdf" TargetMode="External" /><Relationship Id="rId27" Type="http://schemas.openxmlformats.org/officeDocument/2006/relationships/hyperlink" Target="http://cercetare.ulbsibiu.ro/NoapteaCercetatorilor/NC2018/Program%20NC%202018--lung.pdf" TargetMode="External" /><Relationship Id="rId28" Type="http://schemas.openxmlformats.org/officeDocument/2006/relationships/hyperlink" Target="https://rodents2018.org/" TargetMode="External" /><Relationship Id="rId29" Type="http://schemas.openxmlformats.org/officeDocument/2006/relationships/hyperlink" Target="http://www.czga.ro/pozepagini/CZGA2018_Book_of_Abstracts_online_edition_.pdf" TargetMode="External" /><Relationship Id="rId30" Type="http://schemas.openxmlformats.org/officeDocument/2006/relationships/hyperlink" Target="http://cercetare.ulbsibiu.ro/NoapteaCercetatorilor/NC2018/Program%20NC%202018--lung.pdf" TargetMode="External" /><Relationship Id="rId31" Type="http://schemas.openxmlformats.org/officeDocument/2006/relationships/hyperlink" Target="http://cercetare.ulbsibiu.ro/NoapteaCercetatorilor/NC2018/Program%20NC%202018--lung.pdf" TargetMode="External" /><Relationship Id="rId32" Type="http://schemas.openxmlformats.org/officeDocument/2006/relationships/hyperlink" Target="http://www.esenias.org/index.php?option=com_content&amp;view=article&amp;id=475:esenias-news-42&amp;catid=52:esenias-news&amp;Itemid=125" TargetMode="External" /><Relationship Id="rId33" Type="http://schemas.openxmlformats.org/officeDocument/2006/relationships/hyperlink" Target="http://www.asrm.ro/evenimente/biodiversitate_sibiu/agenda" TargetMode="External" /><Relationship Id="rId34" Type="http://schemas.openxmlformats.org/officeDocument/2006/relationships/hyperlink" Target="https://rodents2018.org/" TargetMode="External" /><Relationship Id="rId35" Type="http://schemas.openxmlformats.org/officeDocument/2006/relationships/hyperlink" Target="https://rodents2018.org/" TargetMode="External" /><Relationship Id="rId36" Type="http://schemas.openxmlformats.org/officeDocument/2006/relationships/hyperlink" Target="http://cercetare.ulbsibiu.ro/nc.html" TargetMode="External" /><Relationship Id="rId37" Type="http://schemas.openxmlformats.org/officeDocument/2006/relationships/hyperlink" Target="http://icomath.com/index.php;%20program%20conferinta%20ICOMAT%202018:" TargetMode="External" /><Relationship Id="rId38" Type="http://schemas.openxmlformats.org/officeDocument/2006/relationships/hyperlink" Target="http://math.ubbcluj.ro/naat2018/" TargetMode="External" /><Relationship Id="rId39" Type="http://schemas.openxmlformats.org/officeDocument/2006/relationships/hyperlink" Target="http://true1.armyacademy.ro/" TargetMode="External" /><Relationship Id="rId40" Type="http://schemas.openxmlformats.org/officeDocument/2006/relationships/hyperlink" Target="http://cercetare.ulbsibiu.ro/nc.html" TargetMode="External" /><Relationship Id="rId41" Type="http://schemas.openxmlformats.org/officeDocument/2006/relationships/hyperlink" Target="http://icomath.com/index.php;%20program%20conferinta%20ICOMAT%202018:" TargetMode="External" /><Relationship Id="rId42" Type="http://schemas.openxmlformats.org/officeDocument/2006/relationships/hyperlink" Target="http://www.cs.ubbcluj.ro/1st-rismaa/" TargetMode="External" /><Relationship Id="rId43" Type="http://schemas.openxmlformats.org/officeDocument/2006/relationships/hyperlink" Target="http://www.math.ubbcluj.ro/~didactica/" TargetMode="External" /><Relationship Id="rId44" Type="http://schemas.openxmlformats.org/officeDocument/2006/relationships/hyperlink" Target="http://math.ubbcluj.ro/naat2018/" TargetMode="External" /><Relationship Id="rId45" Type="http://schemas.openxmlformats.org/officeDocument/2006/relationships/hyperlink" Target="http://bcu.ulbsibiu.ro/conference2018/" TargetMode="External" /><Relationship Id="rId46" Type="http://schemas.openxmlformats.org/officeDocument/2006/relationships/hyperlink" Target="http://bcu.ulbsibiu.ro/conference2018/" TargetMode="External" /><Relationship Id="rId47" Type="http://schemas.openxmlformats.org/officeDocument/2006/relationships/hyperlink" Target="http://www.inase.org/conferences/2018/majorca/pmamcm.htm" TargetMode="External" /><Relationship Id="rId48" Type="http://schemas.openxmlformats.org/officeDocument/2006/relationships/hyperlink" Target="http://sites.conferences.ulbsibiu.ro/mdis/2017/files/proceedings_mdis2017.pdf" TargetMode="External" /><Relationship Id="rId49" Type="http://schemas.openxmlformats.org/officeDocument/2006/relationships/hyperlink" Target="http://sites.conferences.ulbsibiu.ro/mdis/2017/files/proceedings_mdis2017.pdf" TargetMode="External" /><Relationship Id="rId50"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mapress.com/j/zt/article/view/zootaxa.4433.3.6" TargetMode="External" /><Relationship Id="rId2" Type="http://schemas.openxmlformats.org/officeDocument/2006/relationships/hyperlink" Target="http://www.acta-zoologica-bulgarica.eu/downloads/acta-zoologica-bulgarica/2018/70-1-129-132.pdf" TargetMode="External" /><Relationship Id="rId3" Type="http://schemas.openxmlformats.org/officeDocument/2006/relationships/hyperlink" Target="https://doi.org/10.1007/s12665-018-7320-y" TargetMode="External" /><Relationship Id="rId4" Type="http://schemas.openxmlformats.org/officeDocument/2006/relationships/hyperlink" Target="https://link.springer.com/article/10.1007/s12665-018-7320-y" TargetMode="External" /><Relationship Id="rId5" Type="http://schemas.openxmlformats.org/officeDocument/2006/relationships/hyperlink" Target="http://apps.webofknowledge.com/full_record.do?product=WOS&amp;search_mode=GeneralSearch&amp;qid=1&amp;SID=E2SabbQzae9XylHACbF&amp;page=1&amp;doc=2" TargetMode="External" /><Relationship Id="rId6" Type="http://schemas.openxmlformats.org/officeDocument/2006/relationships/hyperlink" Target="http://apps.webofknowledge.com/full_record.do?product=WOS&amp;search_mode=GeneralSearch&amp;qid=1&amp;SID=E2SabbQzae9XylHACbF&amp;page=1&amp;doc=2" TargetMode="External" /><Relationship Id="rId7" Type="http://schemas.openxmlformats.org/officeDocument/2006/relationships/hyperlink" Target="http://www.aloki.hu/pdf/1601_291303.pdf" TargetMode="External" /><Relationship Id="rId8" Type="http://schemas.openxmlformats.org/officeDocument/2006/relationships/hyperlink" Target="http://journal.pmf.ni.ac.rs/filomat/index.php/filomat/article/view/7477/2787" TargetMode="External" /><Relationship Id="rId9" Type="http://schemas.openxmlformats.org/officeDocument/2006/relationships/hyperlink" Target="http://journals.tubitak.gov.tr/math/issues/mat-18-42-5/mat-42-5-12-1803-62.pdf" TargetMode="External" /><Relationship Id="rId10" Type="http://schemas.openxmlformats.org/officeDocument/2006/relationships/hyperlink" Target="http://mat76.mat.uni-miskolc.hu/mnotes/article/1785" TargetMode="External" /><Relationship Id="rId11" Type="http://schemas.openxmlformats.org/officeDocument/2006/relationships/hyperlink" Target="https://doi.org/10.18514/MMN.2018.2265" TargetMode="External" /><Relationship Id="rId12" Type="http://schemas.openxmlformats.org/officeDocument/2006/relationships/hyperlink" Target="http://mat76.mat.uni-miskolc.hu/mnotes/article/2265" TargetMode="External" /><Relationship Id="rId13" Type="http://schemas.openxmlformats.org/officeDocument/2006/relationships/hyperlink" Target="http://journal.pmf.ni.ac.rs/filomat/index.php/filomat/article/view/7477/2787" TargetMode="External" /><Relationship Id="rId14" Type="http://schemas.openxmlformats.org/officeDocument/2006/relationships/hyperlink" Target="http://journal.pmf.ni.ac.rs/filomat/index.php/filomat/article/view/7477" TargetMode="External" /><Relationship Id="rId1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igital-library.ulbsibiu.ro/dspace/bitstream/123456789/2151/16/15%20-%20Raul%20Tudor%20-%20Soimii%20Carpatilor.pdf" TargetMode="External" /><Relationship Id="rId2" Type="http://schemas.openxmlformats.org/officeDocument/2006/relationships/hyperlink" Target="https://www.travaux.ro/web/pdf/antipa-travaux-61(1)-01-tausan-mantispa.pdf" TargetMode="External" /><Relationship Id="rId3" Type="http://schemas.openxmlformats.org/officeDocument/2006/relationships/hyperlink" Target="http://stiinte.ulbsibiu.ro/trser/trser20/_67-74.pdf" TargetMode="External" /><Relationship Id="rId4" Type="http://schemas.openxmlformats.org/officeDocument/2006/relationships/hyperlink" Target="http://www.brukenthalmuseum.ro/pdf/BAM/Brukenthal%20Acta%20Musei%20XIII3_2018.pdf" TargetMode="External" /><Relationship Id="rId5" Type="http://schemas.openxmlformats.org/officeDocument/2006/relationships/hyperlink" Target="https://www.travaux.ro/web/pdf/antipa-travaux-61(2)-07-lazar-mammal.pdf" TargetMode="External" /><Relationship Id="rId6" Type="http://schemas.openxmlformats.org/officeDocument/2006/relationships/hyperlink" Target="http://apps.webofknowledge.com/full_record.do?product=UA&amp;search_mode=GeneralSearch&amp;qid=10&amp;SID=E2SabbQzae9XylHACbF&amp;page=1&amp;doc=4" TargetMode="External" /><Relationship Id="rId7" Type="http://schemas.openxmlformats.org/officeDocument/2006/relationships/hyperlink" Target="http://apps.webofknowledge.com/full_record.do?product=UA&amp;search_mode=GeneralSearch&amp;qid=10&amp;SID=E2SabbQzae9XylHACbF&amp;page=1&amp;doc=6" TargetMode="External" /><Relationship Id="rId8" Type="http://schemas.openxmlformats.org/officeDocument/2006/relationships/hyperlink" Target="http://apps.webofknowledge.com/full_record.do?product=UA&amp;search_mode=GeneralSearch&amp;qid=10&amp;SID=E2SabbQzae9XylHACbF&amp;page=1&amp;doc=7" TargetMode="External" /><Relationship Id="rId9" Type="http://schemas.openxmlformats.org/officeDocument/2006/relationships/hyperlink" Target="http://stiinte.ulbsibiu.ro/trser/trser20/_75-114.pdf" TargetMode="External" /><Relationship Id="rId10" Type="http://schemas.openxmlformats.org/officeDocument/2006/relationships/hyperlink" Target="http://stiinte.ulbsibiu.ro/trser/trser20/p63-74.pdf" TargetMode="External" /><Relationship Id="rId11" Type="http://schemas.openxmlformats.org/officeDocument/2006/relationships/hyperlink" Target="http://stiinte.ulbsibiu.ro/trser/trser21/83-96.pdf" TargetMode="External" /><Relationship Id="rId12" Type="http://schemas.openxmlformats.org/officeDocument/2006/relationships/hyperlink" Target="http://www.ibiol.ro/zoology/Volume%2062/PDF%20RJB-Z,%2062%20(1-2),%202017.pdf" TargetMode="External" /><Relationship Id="rId13" Type="http://schemas.openxmlformats.org/officeDocument/2006/relationships/hyperlink" Target="http://www.edusoft.ro/brain/index.php/brain/article/view/810" TargetMode="External" /><Relationship Id="rId14" Type="http://schemas.openxmlformats.org/officeDocument/2006/relationships/hyperlink" Target="http://www.edusoft.ro/brain/index.php/brain/article/view/810" TargetMode="External" /><Relationship Id="rId15" Type="http://schemas.openxmlformats.org/officeDocument/2006/relationships/hyperlink" Target="http://www.brukenthalmuseum.ro/pdf/BAM/Brukenthal%20Acta%20Musei%20XIII3_2018.pdf" TargetMode="External" /><Relationship Id="rId16" Type="http://schemas.openxmlformats.org/officeDocument/2006/relationships/hyperlink" Target="http://apps.webofknowledge.com/full_record.do?product=UA&amp;search_mode=GeneralSearch&amp;qid=10&amp;SID=E2SabbQzae9XylHACbF&amp;page=1&amp;doc=6" TargetMode="External" /><Relationship Id="rId17" Type="http://schemas.openxmlformats.org/officeDocument/2006/relationships/hyperlink" Target="http://apps.webofknowledge.com/full_record.do?product=UA&amp;search_mode=GeneralSearch&amp;qid=10&amp;SID=E2SabbQzae9XylHACbF&amp;page=1&amp;doc=7" TargetMode="External" /><Relationship Id="rId18" Type="http://schemas.openxmlformats.org/officeDocument/2006/relationships/hyperlink" Target="http://stiinte.ulbsibiu.ro/trser/trser20/_75-114.pdf" TargetMode="External" /><Relationship Id="rId19" Type="http://schemas.openxmlformats.org/officeDocument/2006/relationships/hyperlink" Target="http://stiinte.ulbsibiu.ro/trser/trser21/83-96.pdf" TargetMode="External" /><Relationship Id="rId20" Type="http://schemas.openxmlformats.org/officeDocument/2006/relationships/hyperlink" Target="http://www.ibiol.ro/zoology/Volume%2062/PDF%20RJB-Z,%2062%20(1-2),%202017.pdf" TargetMode="External" /><Relationship Id="rId21" Type="http://schemas.openxmlformats.org/officeDocument/2006/relationships/hyperlink" Target="http://stiinte.ulbsibiu.ro/trser/trser20/p63-74.pdf" TargetMode="External" /><Relationship Id="rId2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apps.webofknowledge.com/full_record.do?product=WOS&amp;search_mode=GeneralSearch&amp;qid=4&amp;SID=D4wQiswrtH8dP2U5u3W&amp;page=1&amp;doc=1" TargetMode="External" /><Relationship Id="rId2" Type="http://schemas.openxmlformats.org/officeDocument/2006/relationships/hyperlink" Target="http://www.sgem.org/" TargetMode="External" /><Relationship Id="rId3" Type="http://schemas.openxmlformats.org/officeDocument/2006/relationships/hyperlink" Target="https://library.iated.org/view/MARA2018EFF" TargetMode="External" /><Relationship Id="rId4" Type="http://schemas.openxmlformats.org/officeDocument/2006/relationships/hyperlink" Target="https://doi.org/10.1109/IJCNN.2018.8489546" TargetMode="External" /><Relationship Id="rId5" Type="http://schemas.openxmlformats.org/officeDocument/2006/relationships/hyperlink" Target="https://doi.org/10.1007/978-981-13-1747-7_65" TargetMode="External" /><Relationship Id="rId6" Type="http://schemas.openxmlformats.org/officeDocument/2006/relationships/hyperlink" Target="http://www.guide2research.com/conference/ijcnn-2018-international-joint-conference-on-neural-networks" TargetMode="External" /><Relationship Id="rId7" Type="http://schemas.openxmlformats.org/officeDocument/2006/relationships/hyperlink" Target="https://doi.org/10.1109/IWCMC.2018.8450333" TargetMode="External" /><Relationship Id="rId8" Type="http://schemas.openxmlformats.org/officeDocument/2006/relationships/hyperlink" Target="https://link.springer.com/chapter/10.1007/978-981-13-1747-7_65" TargetMode="External" /><Relationship Id="rId9"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rmyacademy.ro/reviste/rev3_2018/SOPA.pdf" TargetMode="External" /><Relationship Id="rId2" Type="http://schemas.openxmlformats.org/officeDocument/2006/relationships/hyperlink" Target="http://www.fefsoradea.ro/Fascicula_Educatie_Fizica_si_Sport/2018/1.FEFS_2018_Sopa.pdf" TargetMode="External" /><Relationship Id="rId3" Type="http://schemas.openxmlformats.org/officeDocument/2006/relationships/hyperlink" Target="http://discobolulunefs.ro/wp-content/uploads/2018/11/Discobolul-nr.-52-Iunie-2018.pdf" TargetMode="External" /><Relationship Id="rId4" Type="http://schemas.openxmlformats.org/officeDocument/2006/relationships/hyperlink" Target="http://webbut.unitbv.ro/bulletin/Series%20IX/2018/BULETIN%20I/34_Sopa.pdf" TargetMode="External" /><Relationship Id="rId5" Type="http://schemas.openxmlformats.org/officeDocument/2006/relationships/hyperlink" Target="http://www.armyacademy.ro/reviste/rev1_2018/POMOHACI.pdf" TargetMode="External" /><Relationship Id="rId6" Type="http://schemas.openxmlformats.org/officeDocument/2006/relationships/hyperlink" Target="http://www.armyacademy.ro/buletin/bul1_2018/Pomohaci.pdf" TargetMode="External" /><Relationship Id="rId7" Type="http://schemas.openxmlformats.org/officeDocument/2006/relationships/hyperlink" Target="http://webbut.unitbv.ro/bulletin/Series%20IX/2018/BULETIN%20I%20PDF/12_SOPA-%20Pomohaci.pdf" TargetMode="External" /><Relationship Id="rId8" Type="http://schemas.openxmlformats.org/officeDocument/2006/relationships/hyperlink" Target="http://www.armyacademy.ro/reviste/rev4_2018/Sopa.pdf" TargetMode="External" /><Relationship Id="rId9" Type="http://schemas.openxmlformats.org/officeDocument/2006/relationships/hyperlink" Target="https://www.anmb.ro/buletinstiintific/buletine/2018_Issue2/04_FAR/17.pdf" TargetMode="External" /><Relationship Id="rId10" Type="http://schemas.openxmlformats.org/officeDocument/2006/relationships/hyperlink" Target="https://www.anmb.ro/buletinstiintific/buletine/2018_Issue2/04_FAR/18.pdf" TargetMode="External" /><Relationship Id="rId11" Type="http://schemas.openxmlformats.org/officeDocument/2006/relationships/hyperlink" Target="https://tperj.uvt.ro/wp-content/uploads/2019/01/V11IS20A4.pdf" TargetMode="External" /><Relationship Id="rId12" Type="http://schemas.openxmlformats.org/officeDocument/2006/relationships/hyperlink" Target="http://discobolulunefs.ro/wp-content/uploads/2019/01/Discobolul_Nr_53_Septembrie2018.pdf" TargetMode="External" /><Relationship Id="rId13" Type="http://schemas.openxmlformats.org/officeDocument/2006/relationships/hyperlink" Target="http://www.armyacademy.ro/reviste/rev3_2018/SOPA.pdf" TargetMode="External" /><Relationship Id="rId14" Type="http://schemas.openxmlformats.org/officeDocument/2006/relationships/hyperlink" Target="http://www.fefsoradea.ro/Fascicula_Educatie_Fizica_si_Sport/2018/1.FEFS_2018_Sopa.pdf" TargetMode="External" /><Relationship Id="rId15" Type="http://schemas.openxmlformats.org/officeDocument/2006/relationships/hyperlink" Target="http://webbut.unitbv.ro/bulletin/Series%20IX/2018/BULETIN%20I/34_Sopa.pdf" TargetMode="External" /><Relationship Id="rId16" Type="http://schemas.openxmlformats.org/officeDocument/2006/relationships/hyperlink" Target="http://www.armyacademy.ro/reviste/rev1_2018/POMOHACI.pdf" TargetMode="External" /><Relationship Id="rId17" Type="http://schemas.openxmlformats.org/officeDocument/2006/relationships/hyperlink" Target="http://www.armyacademy.ro/buletin/bul1_2018/Pomohaci.pdf" TargetMode="External" /><Relationship Id="rId18" Type="http://schemas.openxmlformats.org/officeDocument/2006/relationships/hyperlink" Target="http://webbut.unitbv.ro/bulletin/Series%20IX/2018/BULETIN%20I%20PDF/12_SOPA-%20Pomohaci.pdf" TargetMode="External" /><Relationship Id="rId19" Type="http://schemas.openxmlformats.org/officeDocument/2006/relationships/hyperlink" Target="http://www.armyacademy.ro/reviste/rev4_2018/Sopa.pdf" TargetMode="External" /><Relationship Id="rId20" Type="http://schemas.openxmlformats.org/officeDocument/2006/relationships/hyperlink" Target="https://www.anmb.ro/buletinstiintific/buletine/2018_Issue2/04_FAR/17.pdf" TargetMode="External" /><Relationship Id="rId21" Type="http://schemas.openxmlformats.org/officeDocument/2006/relationships/hyperlink" Target="https://www.anmb.ro/buletinstiintific/buletine/2018_Issue2/04_FAR/18.pdf" TargetMode="External" /><Relationship Id="rId22" Type="http://schemas.openxmlformats.org/officeDocument/2006/relationships/hyperlink" Target="https://tperj.uvt.ro/wp-content/uploads/2019/01/V11IS20A4.pdf" TargetMode="External" /><Relationship Id="rId23" Type="http://schemas.openxmlformats.org/officeDocument/2006/relationships/hyperlink" Target="https://www.ebscohost.com/titleLists/tnh-coverage.htm" TargetMode="External" /><Relationship Id="rId24" Type="http://schemas.openxmlformats.org/officeDocument/2006/relationships/hyperlink" Target="https://www.ebscohost.com/titleLists/tnh-coverage.htm" TargetMode="External" /><Relationship Id="rId25" Type="http://schemas.openxmlformats.org/officeDocument/2006/relationships/hyperlink" Target="https://content.sciendo.com/view/journals/msd/msd-overview.xml" TargetMode="External" /><Relationship Id="rId26" Type="http://schemas.openxmlformats.org/officeDocument/2006/relationships/hyperlink" Target="https://content.sciendo.com/view/journals/msd/msd-overview.xml" TargetMode="External" /><Relationship Id="rId27" Type="http://schemas.openxmlformats.org/officeDocument/2006/relationships/hyperlink" Target="https://content.sciendo.com/view/journals/msd/10/2/article-p5.xml" TargetMode="External" /><Relationship Id="rId28" Type="http://schemas.openxmlformats.org/officeDocument/2006/relationships/hyperlink" Target="http://depmath.ulbsibiu.ro/genmath/" TargetMode="External" /><Relationship Id="rId29" Type="http://schemas.openxmlformats.org/officeDocument/2006/relationships/hyperlink" Target="http://seaopenresearch.eu/Journals/articles/SPAS_18_20.pdf" TargetMode="External" /><Relationship Id="rId30" Type="http://schemas.openxmlformats.org/officeDocument/2006/relationships/hyperlink" Target="http://seaopenresearch.eu/Journals/articles/SPAS_16_5.pdf" TargetMode="External" /><Relationship Id="rId31" Type="http://schemas.openxmlformats.org/officeDocument/2006/relationships/hyperlink" Target="http://www.amtsibiu.ro/Arhiva/2018/Nr1-en/Mitariu.pdf" TargetMode="External" /><Relationship Id="rId32" Type="http://schemas.openxmlformats.org/officeDocument/2006/relationships/hyperlink" Target="http://www.amtsibiu.ro/Arhiva/2018/Nr1-en/Stupariu.pdf" TargetMode="External" /><Relationship Id="rId33" Type="http://schemas.openxmlformats.org/officeDocument/2006/relationships/hyperlink" Target="http://seaopenresearch.eu/Journals/articles/SPAS_17_4.pdf" TargetMode="External" /><Relationship Id="rId34" Type="http://schemas.openxmlformats.org/officeDocument/2006/relationships/hyperlink" Target="http://seaopenresearch.eu/Journals/articles/SPAS_18_20.pdf" TargetMode="External" /><Relationship Id="rId35" Type="http://schemas.openxmlformats.org/officeDocument/2006/relationships/hyperlink" Target="http://www.pediatriesibiu.ro/wp-content/uploads/2014/05/Articole-publicate-Acta-Medica-Transilvanica1.pdf" TargetMode="External" /><Relationship Id="rId3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ites.conferences.ulbsibiu.ro/icdd/2018/proceedings.php" TargetMode="External" /><Relationship Id="rId2" Type="http://schemas.openxmlformats.org/officeDocument/2006/relationships/hyperlink" Target="http://sites.conferences.ulbsibiu.ro/icdd/2018/files/Proceedings_ICDD2018.pdf"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F70"/>
  <sheetViews>
    <sheetView tabSelected="1" zoomScale="40" zoomScaleNormal="40" zoomScalePageLayoutView="0" workbookViewId="0" topLeftCell="A25">
      <selection activeCell="AJ15" sqref="AJ15"/>
    </sheetView>
  </sheetViews>
  <sheetFormatPr defaultColWidth="8.8515625" defaultRowHeight="15"/>
  <cols>
    <col min="1" max="1" width="12.28125" style="1" customWidth="1"/>
    <col min="2" max="2" width="42.140625" style="1" customWidth="1"/>
    <col min="3" max="3" width="17.140625" style="1" customWidth="1"/>
    <col min="4" max="4" width="12.8515625" style="1" customWidth="1"/>
    <col min="5" max="5" width="13.57421875" style="1" customWidth="1"/>
    <col min="6" max="6" width="12.57421875" style="80" customWidth="1"/>
    <col min="7" max="7" width="9.7109375" style="1" customWidth="1"/>
    <col min="8" max="8" width="10.28125" style="0" customWidth="1"/>
    <col min="9" max="10" width="7.8515625" style="0" customWidth="1"/>
    <col min="11" max="11" width="10.140625" style="0" customWidth="1"/>
    <col min="12" max="13" width="7.8515625" style="0" customWidth="1"/>
    <col min="14" max="14" width="10.421875" style="0" customWidth="1"/>
    <col min="15" max="17" width="7.8515625" style="0" customWidth="1"/>
    <col min="18" max="18" width="9.7109375" style="0" customWidth="1"/>
    <col min="19" max="19" width="10.7109375" style="0" customWidth="1"/>
    <col min="20" max="20" width="10.140625" style="76" customWidth="1"/>
    <col min="21" max="25" width="7.8515625" style="0" customWidth="1"/>
    <col min="26" max="26" width="12.140625" style="0" customWidth="1"/>
    <col min="27" max="28" width="13.00390625" style="0" hidden="1" customWidth="1"/>
    <col min="29" max="30" width="14.28125" style="0" hidden="1" customWidth="1"/>
    <col min="31" max="31" width="8.8515625" style="0" customWidth="1"/>
  </cols>
  <sheetData>
    <row r="2" spans="1:5" ht="24.75" customHeight="1">
      <c r="A2" s="78" t="s">
        <v>957</v>
      </c>
      <c r="B2" s="79" t="s">
        <v>2047</v>
      </c>
      <c r="C2" s="162"/>
      <c r="D2" s="42"/>
      <c r="E2" s="42"/>
    </row>
    <row r="3" spans="4:30" ht="108" customHeight="1">
      <c r="D3" s="81" t="s">
        <v>990</v>
      </c>
      <c r="E3" s="81" t="s">
        <v>958</v>
      </c>
      <c r="F3" s="82"/>
      <c r="G3" s="82"/>
      <c r="H3" s="82"/>
      <c r="I3" s="82"/>
      <c r="J3" s="83"/>
      <c r="K3" s="83" t="s">
        <v>995</v>
      </c>
      <c r="L3" s="83" t="s">
        <v>995</v>
      </c>
      <c r="M3" s="83" t="s">
        <v>995</v>
      </c>
      <c r="N3" s="83"/>
      <c r="O3" s="83"/>
      <c r="P3" s="83" t="s">
        <v>995</v>
      </c>
      <c r="Q3" s="83" t="s">
        <v>995</v>
      </c>
      <c r="R3" s="83" t="s">
        <v>995</v>
      </c>
      <c r="S3" s="83" t="s">
        <v>995</v>
      </c>
      <c r="T3" s="734" t="s">
        <v>995</v>
      </c>
      <c r="U3" s="83" t="s">
        <v>995</v>
      </c>
      <c r="V3" s="83"/>
      <c r="W3" s="83"/>
      <c r="X3" s="83" t="s">
        <v>995</v>
      </c>
      <c r="Y3" s="83" t="s">
        <v>995</v>
      </c>
      <c r="AC3" s="84" t="s">
        <v>959</v>
      </c>
      <c r="AD3" s="84" t="s">
        <v>959</v>
      </c>
    </row>
    <row r="4" spans="1:30" s="4" customFormat="1" ht="86.25" customHeight="1">
      <c r="A4" s="85" t="s">
        <v>960</v>
      </c>
      <c r="B4" s="86" t="s">
        <v>411</v>
      </c>
      <c r="C4" s="86" t="s">
        <v>414</v>
      </c>
      <c r="D4" s="86" t="s">
        <v>1002</v>
      </c>
      <c r="E4" s="86" t="s">
        <v>961</v>
      </c>
      <c r="F4" s="86" t="s">
        <v>962</v>
      </c>
      <c r="G4" s="86" t="s">
        <v>963</v>
      </c>
      <c r="H4" s="86" t="s">
        <v>964</v>
      </c>
      <c r="I4" s="86" t="s">
        <v>965</v>
      </c>
      <c r="J4" s="86" t="s">
        <v>966</v>
      </c>
      <c r="K4" s="86" t="s">
        <v>967</v>
      </c>
      <c r="L4" s="86" t="s">
        <v>968</v>
      </c>
      <c r="M4" s="86" t="s">
        <v>969</v>
      </c>
      <c r="N4" s="86" t="s">
        <v>970</v>
      </c>
      <c r="O4" s="86" t="s">
        <v>971</v>
      </c>
      <c r="P4" s="86" t="s">
        <v>972</v>
      </c>
      <c r="Q4" s="86" t="s">
        <v>973</v>
      </c>
      <c r="R4" s="86" t="s">
        <v>974</v>
      </c>
      <c r="S4" s="86" t="s">
        <v>975</v>
      </c>
      <c r="T4" s="86" t="s">
        <v>976</v>
      </c>
      <c r="U4" s="86" t="s">
        <v>977</v>
      </c>
      <c r="V4" s="86" t="s">
        <v>978</v>
      </c>
      <c r="W4" s="86" t="s">
        <v>979</v>
      </c>
      <c r="X4" s="86" t="s">
        <v>980</v>
      </c>
      <c r="Y4" s="86" t="s">
        <v>981</v>
      </c>
      <c r="Z4" s="87" t="s">
        <v>982</v>
      </c>
      <c r="AA4" s="85" t="s">
        <v>991</v>
      </c>
      <c r="AB4" s="85" t="s">
        <v>992</v>
      </c>
      <c r="AC4" s="88" t="s">
        <v>993</v>
      </c>
      <c r="AD4" s="88" t="s">
        <v>994</v>
      </c>
    </row>
    <row r="5" spans="1:30" ht="14.25">
      <c r="A5" s="89">
        <v>1</v>
      </c>
      <c r="B5" s="90" t="s">
        <v>1003</v>
      </c>
      <c r="C5" s="90" t="s">
        <v>1004</v>
      </c>
      <c r="D5" s="91" t="s">
        <v>1005</v>
      </c>
      <c r="E5" s="91">
        <v>350</v>
      </c>
      <c r="F5" s="168">
        <v>6000</v>
      </c>
      <c r="G5" s="168">
        <v>1333.33</v>
      </c>
      <c r="H5" s="168"/>
      <c r="I5" s="168"/>
      <c r="J5" s="168"/>
      <c r="K5" s="168">
        <v>1500</v>
      </c>
      <c r="L5" s="168"/>
      <c r="M5" s="168"/>
      <c r="N5" s="168">
        <v>1723.33</v>
      </c>
      <c r="O5" s="168"/>
      <c r="P5" s="168"/>
      <c r="Q5" s="168"/>
      <c r="R5" s="168"/>
      <c r="S5" s="168">
        <v>200</v>
      </c>
      <c r="T5" s="168">
        <v>200</v>
      </c>
      <c r="U5" s="168"/>
      <c r="V5" s="168">
        <v>27.5</v>
      </c>
      <c r="W5" s="168"/>
      <c r="X5" s="168"/>
      <c r="Y5" s="168">
        <v>60</v>
      </c>
      <c r="Z5" s="93">
        <f aca="true" t="shared" si="0" ref="Z5:Z36">SUM(F5:Y5)</f>
        <v>11044.16</v>
      </c>
      <c r="AA5" s="92">
        <v>11044.16</v>
      </c>
      <c r="AB5" s="92">
        <v>11044.16</v>
      </c>
      <c r="AC5" s="94">
        <f>Z5-AA5</f>
        <v>0</v>
      </c>
      <c r="AD5" s="95">
        <f>Z5-AB5</f>
        <v>0</v>
      </c>
    </row>
    <row r="6" spans="1:30" ht="14.25">
      <c r="A6" s="89">
        <v>2</v>
      </c>
      <c r="B6" s="90" t="s">
        <v>1006</v>
      </c>
      <c r="C6" s="90" t="s">
        <v>1004</v>
      </c>
      <c r="D6" s="91" t="s">
        <v>1005</v>
      </c>
      <c r="E6" s="91">
        <v>350</v>
      </c>
      <c r="F6" s="169"/>
      <c r="G6" s="169"/>
      <c r="H6" s="170"/>
      <c r="I6" s="170"/>
      <c r="J6" s="170"/>
      <c r="K6" s="170"/>
      <c r="L6" s="170"/>
      <c r="M6" s="170"/>
      <c r="N6" s="170">
        <v>95</v>
      </c>
      <c r="O6" s="170"/>
      <c r="P6" s="170"/>
      <c r="Q6" s="170"/>
      <c r="R6" s="170"/>
      <c r="S6" s="170">
        <v>100</v>
      </c>
      <c r="T6" s="735">
        <v>200</v>
      </c>
      <c r="U6" s="170">
        <v>100</v>
      </c>
      <c r="V6" s="170">
        <v>20.16</v>
      </c>
      <c r="W6" s="170"/>
      <c r="X6" s="170"/>
      <c r="Y6" s="170"/>
      <c r="Z6" s="93">
        <f t="shared" si="0"/>
        <v>515.16</v>
      </c>
      <c r="AA6" s="92">
        <v>515.16</v>
      </c>
      <c r="AB6" s="92">
        <v>515.16</v>
      </c>
      <c r="AC6" s="94">
        <f aca="true" t="shared" si="1" ref="AC6:AC59">Z6-AA6</f>
        <v>0</v>
      </c>
      <c r="AD6" s="95">
        <f aca="true" t="shared" si="2" ref="AD6:AD59">Z6-AB6</f>
        <v>0</v>
      </c>
    </row>
    <row r="7" spans="1:32" ht="14.25">
      <c r="A7" s="89">
        <v>3</v>
      </c>
      <c r="B7" s="90" t="s">
        <v>104</v>
      </c>
      <c r="C7" s="90" t="s">
        <v>1004</v>
      </c>
      <c r="D7" s="91" t="s">
        <v>105</v>
      </c>
      <c r="E7" s="91">
        <v>300</v>
      </c>
      <c r="F7" s="169">
        <v>1500</v>
      </c>
      <c r="G7" s="169"/>
      <c r="H7" s="170"/>
      <c r="I7" s="170"/>
      <c r="J7" s="170"/>
      <c r="K7" s="170"/>
      <c r="L7" s="170"/>
      <c r="M7" s="170"/>
      <c r="N7" s="170"/>
      <c r="O7" s="170"/>
      <c r="P7" s="170"/>
      <c r="Q7" s="170"/>
      <c r="R7" s="170"/>
      <c r="S7" s="170">
        <v>200</v>
      </c>
      <c r="T7" s="735">
        <v>200</v>
      </c>
      <c r="U7" s="170">
        <v>100</v>
      </c>
      <c r="V7" s="170"/>
      <c r="W7" s="170"/>
      <c r="X7" s="170"/>
      <c r="Y7" s="170"/>
      <c r="Z7" s="93">
        <f t="shared" si="0"/>
        <v>2000</v>
      </c>
      <c r="AA7" s="92">
        <v>2000</v>
      </c>
      <c r="AB7" s="92">
        <v>2000</v>
      </c>
      <c r="AC7" s="94">
        <f t="shared" si="1"/>
        <v>0</v>
      </c>
      <c r="AD7" s="95">
        <f t="shared" si="2"/>
        <v>0</v>
      </c>
      <c r="AF7" s="648"/>
    </row>
    <row r="8" spans="1:30" ht="14.25">
      <c r="A8" s="89">
        <v>4</v>
      </c>
      <c r="B8" s="90" t="s">
        <v>106</v>
      </c>
      <c r="C8" s="90" t="s">
        <v>1004</v>
      </c>
      <c r="D8" s="91" t="s">
        <v>105</v>
      </c>
      <c r="E8" s="91">
        <v>300</v>
      </c>
      <c r="F8" s="169"/>
      <c r="G8" s="169"/>
      <c r="H8" s="170"/>
      <c r="I8" s="170"/>
      <c r="J8" s="170">
        <v>70</v>
      </c>
      <c r="K8" s="170"/>
      <c r="L8" s="170"/>
      <c r="M8" s="170"/>
      <c r="N8" s="170">
        <v>205.8</v>
      </c>
      <c r="O8" s="170"/>
      <c r="P8" s="170"/>
      <c r="Q8" s="170"/>
      <c r="R8" s="170"/>
      <c r="S8" s="170">
        <v>200</v>
      </c>
      <c r="T8" s="735">
        <v>200</v>
      </c>
      <c r="U8" s="170">
        <v>50</v>
      </c>
      <c r="V8" s="170">
        <v>20.16</v>
      </c>
      <c r="W8" s="170"/>
      <c r="X8" s="170"/>
      <c r="Y8" s="170">
        <v>40</v>
      </c>
      <c r="Z8" s="93">
        <f t="shared" si="0"/>
        <v>785.9599999999999</v>
      </c>
      <c r="AA8" s="92">
        <v>810.96</v>
      </c>
      <c r="AB8" s="92">
        <v>810.96</v>
      </c>
      <c r="AC8" s="94">
        <f t="shared" si="1"/>
        <v>-25.000000000000114</v>
      </c>
      <c r="AD8" s="95">
        <f t="shared" si="2"/>
        <v>-25.000000000000114</v>
      </c>
    </row>
    <row r="9" spans="1:30" ht="14.25">
      <c r="A9" s="89">
        <v>5</v>
      </c>
      <c r="B9" s="90" t="s">
        <v>107</v>
      </c>
      <c r="C9" s="90" t="s">
        <v>1004</v>
      </c>
      <c r="D9" s="91" t="s">
        <v>105</v>
      </c>
      <c r="E9" s="91">
        <v>300</v>
      </c>
      <c r="F9" s="169"/>
      <c r="G9" s="169"/>
      <c r="H9" s="170"/>
      <c r="I9" s="170"/>
      <c r="J9" s="170"/>
      <c r="K9" s="170"/>
      <c r="L9" s="170"/>
      <c r="M9" s="170"/>
      <c r="N9" s="170"/>
      <c r="O9" s="170"/>
      <c r="P9" s="170"/>
      <c r="Q9" s="170"/>
      <c r="R9" s="170"/>
      <c r="S9" s="170"/>
      <c r="T9" s="735"/>
      <c r="U9" s="170"/>
      <c r="V9" s="170"/>
      <c r="W9" s="170"/>
      <c r="X9" s="170"/>
      <c r="Y9" s="170"/>
      <c r="Z9" s="93">
        <f t="shared" si="0"/>
        <v>0</v>
      </c>
      <c r="AA9" s="92">
        <v>0</v>
      </c>
      <c r="AB9" s="92">
        <v>0</v>
      </c>
      <c r="AC9" s="94">
        <f t="shared" si="1"/>
        <v>0</v>
      </c>
      <c r="AD9" s="95">
        <f t="shared" si="2"/>
        <v>0</v>
      </c>
    </row>
    <row r="10" spans="1:30" ht="14.25">
      <c r="A10" s="89">
        <v>6</v>
      </c>
      <c r="B10" s="90" t="s">
        <v>108</v>
      </c>
      <c r="C10" s="90" t="s">
        <v>1004</v>
      </c>
      <c r="D10" s="91" t="s">
        <v>1007</v>
      </c>
      <c r="E10" s="91">
        <v>200</v>
      </c>
      <c r="F10" s="169"/>
      <c r="G10" s="169"/>
      <c r="H10" s="170"/>
      <c r="I10" s="170"/>
      <c r="J10" s="170"/>
      <c r="K10" s="170"/>
      <c r="L10" s="170">
        <v>200</v>
      </c>
      <c r="M10" s="170"/>
      <c r="N10" s="170"/>
      <c r="O10" s="170"/>
      <c r="P10" s="170"/>
      <c r="Q10" s="170"/>
      <c r="R10" s="170"/>
      <c r="S10" s="170"/>
      <c r="T10" s="735"/>
      <c r="U10" s="170"/>
      <c r="V10" s="170"/>
      <c r="W10" s="170"/>
      <c r="X10" s="170"/>
      <c r="Y10" s="170"/>
      <c r="Z10" s="93">
        <f t="shared" si="0"/>
        <v>200</v>
      </c>
      <c r="AA10" s="92">
        <v>200</v>
      </c>
      <c r="AB10" s="92">
        <v>200</v>
      </c>
      <c r="AC10" s="94">
        <f t="shared" si="1"/>
        <v>0</v>
      </c>
      <c r="AD10" s="95">
        <f t="shared" si="2"/>
        <v>0</v>
      </c>
    </row>
    <row r="11" spans="1:30" s="96" customFormat="1" ht="14.25">
      <c r="A11" s="89">
        <v>7</v>
      </c>
      <c r="B11" s="90" t="s">
        <v>1008</v>
      </c>
      <c r="C11" s="90" t="s">
        <v>1004</v>
      </c>
      <c r="D11" s="91" t="s">
        <v>1005</v>
      </c>
      <c r="E11" s="91">
        <v>350</v>
      </c>
      <c r="F11" s="169"/>
      <c r="G11" s="169"/>
      <c r="H11" s="170"/>
      <c r="I11" s="170"/>
      <c r="J11" s="170"/>
      <c r="K11" s="170"/>
      <c r="L11" s="170"/>
      <c r="M11" s="170"/>
      <c r="N11" s="170"/>
      <c r="O11" s="170"/>
      <c r="P11" s="170"/>
      <c r="Q11" s="170"/>
      <c r="R11" s="170"/>
      <c r="S11" s="170"/>
      <c r="T11" s="735">
        <v>50</v>
      </c>
      <c r="U11" s="170"/>
      <c r="V11" s="170"/>
      <c r="W11" s="170"/>
      <c r="X11" s="170"/>
      <c r="Y11" s="170"/>
      <c r="Z11" s="93">
        <f t="shared" si="0"/>
        <v>50</v>
      </c>
      <c r="AA11" s="92">
        <v>50</v>
      </c>
      <c r="AB11" s="92">
        <v>50</v>
      </c>
      <c r="AC11" s="94">
        <f t="shared" si="1"/>
        <v>0</v>
      </c>
      <c r="AD11" s="95">
        <f t="shared" si="2"/>
        <v>0</v>
      </c>
    </row>
    <row r="12" spans="1:30" s="96" customFormat="1" ht="14.25">
      <c r="A12" s="89">
        <v>8</v>
      </c>
      <c r="B12" s="90" t="s">
        <v>1009</v>
      </c>
      <c r="C12" s="90" t="s">
        <v>1004</v>
      </c>
      <c r="D12" s="91" t="s">
        <v>1010</v>
      </c>
      <c r="E12" s="91">
        <v>250</v>
      </c>
      <c r="F12" s="169"/>
      <c r="G12" s="169"/>
      <c r="H12" s="170"/>
      <c r="I12" s="170"/>
      <c r="J12" s="735"/>
      <c r="K12" s="170"/>
      <c r="L12" s="170"/>
      <c r="M12" s="170"/>
      <c r="N12" s="170"/>
      <c r="O12" s="170"/>
      <c r="P12" s="170"/>
      <c r="Q12" s="170"/>
      <c r="R12" s="170"/>
      <c r="S12" s="170"/>
      <c r="T12" s="735"/>
      <c r="U12" s="170"/>
      <c r="V12" s="170"/>
      <c r="W12" s="170"/>
      <c r="X12" s="170"/>
      <c r="Y12" s="170"/>
      <c r="Z12" s="93">
        <f t="shared" si="0"/>
        <v>0</v>
      </c>
      <c r="AA12" s="92">
        <v>0</v>
      </c>
      <c r="AB12" s="92">
        <v>0</v>
      </c>
      <c r="AC12" s="94">
        <f t="shared" si="1"/>
        <v>0</v>
      </c>
      <c r="AD12" s="95">
        <f t="shared" si="2"/>
        <v>0</v>
      </c>
    </row>
    <row r="13" spans="1:30" ht="14.25">
      <c r="A13" s="89">
        <v>9</v>
      </c>
      <c r="B13" s="90" t="s">
        <v>1011</v>
      </c>
      <c r="C13" s="90" t="s">
        <v>1004</v>
      </c>
      <c r="D13" s="91" t="s">
        <v>1005</v>
      </c>
      <c r="E13" s="91">
        <v>350</v>
      </c>
      <c r="F13" s="169">
        <v>1000</v>
      </c>
      <c r="G13" s="169"/>
      <c r="H13" s="170"/>
      <c r="I13" s="170"/>
      <c r="J13" s="735"/>
      <c r="K13" s="170"/>
      <c r="L13" s="170"/>
      <c r="M13" s="170"/>
      <c r="N13" s="170">
        <v>1955</v>
      </c>
      <c r="O13" s="170"/>
      <c r="P13" s="170"/>
      <c r="Q13" s="170"/>
      <c r="R13" s="170"/>
      <c r="S13" s="170">
        <v>200</v>
      </c>
      <c r="T13" s="735">
        <v>200</v>
      </c>
      <c r="U13" s="170"/>
      <c r="V13" s="170"/>
      <c r="W13" s="170"/>
      <c r="X13" s="170"/>
      <c r="Y13" s="170"/>
      <c r="Z13" s="93">
        <f t="shared" si="0"/>
        <v>3355</v>
      </c>
      <c r="AA13" s="92">
        <v>3355</v>
      </c>
      <c r="AB13" s="92">
        <v>3355</v>
      </c>
      <c r="AC13" s="94">
        <f t="shared" si="1"/>
        <v>0</v>
      </c>
      <c r="AD13" s="95">
        <f t="shared" si="2"/>
        <v>0</v>
      </c>
    </row>
    <row r="14" spans="1:30" ht="14.25">
      <c r="A14" s="89">
        <v>10</v>
      </c>
      <c r="B14" s="90" t="s">
        <v>1012</v>
      </c>
      <c r="C14" s="90" t="s">
        <v>1004</v>
      </c>
      <c r="D14" s="91" t="s">
        <v>105</v>
      </c>
      <c r="E14" s="91">
        <v>300</v>
      </c>
      <c r="F14" s="169">
        <v>500</v>
      </c>
      <c r="G14" s="169">
        <v>166.67</v>
      </c>
      <c r="H14" s="170"/>
      <c r="I14" s="170"/>
      <c r="J14" s="735"/>
      <c r="K14" s="170"/>
      <c r="L14" s="170"/>
      <c r="M14" s="170"/>
      <c r="N14" s="170">
        <v>391.67</v>
      </c>
      <c r="O14" s="170"/>
      <c r="P14" s="170"/>
      <c r="Q14" s="170"/>
      <c r="R14" s="170"/>
      <c r="S14" s="170">
        <v>200</v>
      </c>
      <c r="T14" s="735"/>
      <c r="U14" s="170"/>
      <c r="V14" s="170">
        <v>50</v>
      </c>
      <c r="W14" s="170"/>
      <c r="X14" s="170"/>
      <c r="Y14" s="170">
        <v>40</v>
      </c>
      <c r="Z14" s="93">
        <f t="shared" si="0"/>
        <v>1348.34</v>
      </c>
      <c r="AA14" s="92">
        <v>1348.34</v>
      </c>
      <c r="AB14" s="92">
        <v>1348.34</v>
      </c>
      <c r="AC14" s="94">
        <f t="shared" si="1"/>
        <v>0</v>
      </c>
      <c r="AD14" s="95">
        <f t="shared" si="2"/>
        <v>0</v>
      </c>
    </row>
    <row r="15" spans="1:30" ht="14.25">
      <c r="A15" s="89">
        <v>11</v>
      </c>
      <c r="B15" s="90" t="s">
        <v>1013</v>
      </c>
      <c r="C15" s="90" t="s">
        <v>1004</v>
      </c>
      <c r="D15" s="91" t="s">
        <v>1010</v>
      </c>
      <c r="E15" s="91">
        <v>250</v>
      </c>
      <c r="F15" s="169"/>
      <c r="G15" s="169"/>
      <c r="H15" s="170"/>
      <c r="I15" s="170"/>
      <c r="J15" s="735"/>
      <c r="K15" s="170"/>
      <c r="L15" s="170"/>
      <c r="M15" s="170"/>
      <c r="N15" s="170">
        <v>165</v>
      </c>
      <c r="O15" s="170"/>
      <c r="P15" s="170"/>
      <c r="Q15" s="170"/>
      <c r="R15" s="170"/>
      <c r="S15" s="170"/>
      <c r="T15" s="735"/>
      <c r="U15" s="170"/>
      <c r="V15" s="170"/>
      <c r="W15" s="170"/>
      <c r="X15" s="170"/>
      <c r="Y15" s="170"/>
      <c r="Z15" s="93">
        <f t="shared" si="0"/>
        <v>165</v>
      </c>
      <c r="AA15" s="92">
        <v>165</v>
      </c>
      <c r="AB15" s="92">
        <v>165</v>
      </c>
      <c r="AC15" s="94">
        <f t="shared" si="1"/>
        <v>0</v>
      </c>
      <c r="AD15" s="95">
        <f t="shared" si="2"/>
        <v>0</v>
      </c>
    </row>
    <row r="16" spans="1:30" ht="14.25">
      <c r="A16" s="89">
        <v>12</v>
      </c>
      <c r="B16" s="90" t="s">
        <v>1014</v>
      </c>
      <c r="C16" s="90" t="s">
        <v>1004</v>
      </c>
      <c r="D16" s="91" t="s">
        <v>1005</v>
      </c>
      <c r="E16" s="91">
        <v>350</v>
      </c>
      <c r="F16" s="169">
        <v>1500</v>
      </c>
      <c r="G16" s="169"/>
      <c r="H16" s="170"/>
      <c r="I16" s="170"/>
      <c r="J16" s="735"/>
      <c r="K16" s="170"/>
      <c r="L16" s="170"/>
      <c r="M16" s="170"/>
      <c r="N16" s="170">
        <v>275</v>
      </c>
      <c r="O16" s="170"/>
      <c r="P16" s="170"/>
      <c r="Q16" s="170"/>
      <c r="R16" s="170"/>
      <c r="S16" s="170">
        <v>100</v>
      </c>
      <c r="T16" s="735">
        <v>200</v>
      </c>
      <c r="U16" s="170">
        <v>25</v>
      </c>
      <c r="V16" s="170"/>
      <c r="W16" s="170"/>
      <c r="X16" s="170"/>
      <c r="Y16" s="170"/>
      <c r="Z16" s="93">
        <f t="shared" si="0"/>
        <v>2100</v>
      </c>
      <c r="AA16" s="92">
        <v>2100</v>
      </c>
      <c r="AB16" s="92">
        <v>2100</v>
      </c>
      <c r="AC16" s="94">
        <f t="shared" si="1"/>
        <v>0</v>
      </c>
      <c r="AD16" s="95">
        <f t="shared" si="2"/>
        <v>0</v>
      </c>
    </row>
    <row r="17" spans="1:30" s="96" customFormat="1" ht="14.25">
      <c r="A17" s="89">
        <v>13</v>
      </c>
      <c r="B17" s="90" t="s">
        <v>1015</v>
      </c>
      <c r="C17" s="90" t="s">
        <v>1004</v>
      </c>
      <c r="D17" s="91" t="s">
        <v>1007</v>
      </c>
      <c r="E17" s="91">
        <v>200</v>
      </c>
      <c r="F17" s="169"/>
      <c r="G17" s="169"/>
      <c r="H17" s="170"/>
      <c r="I17" s="170"/>
      <c r="J17" s="735">
        <v>35</v>
      </c>
      <c r="K17" s="170"/>
      <c r="L17" s="170"/>
      <c r="M17" s="170"/>
      <c r="N17" s="170">
        <v>75</v>
      </c>
      <c r="O17" s="170"/>
      <c r="P17" s="170"/>
      <c r="Q17" s="170"/>
      <c r="R17" s="170"/>
      <c r="S17" s="170">
        <v>200</v>
      </c>
      <c r="T17" s="735"/>
      <c r="U17" s="170">
        <v>25</v>
      </c>
      <c r="V17" s="170">
        <v>26.06</v>
      </c>
      <c r="W17" s="170"/>
      <c r="X17" s="170"/>
      <c r="Y17" s="170">
        <v>60</v>
      </c>
      <c r="Z17" s="93">
        <f t="shared" si="0"/>
        <v>421.06</v>
      </c>
      <c r="AA17" s="92">
        <v>421.06</v>
      </c>
      <c r="AB17" s="92">
        <v>421.06</v>
      </c>
      <c r="AC17" s="94">
        <f t="shared" si="1"/>
        <v>0</v>
      </c>
      <c r="AD17" s="95">
        <f t="shared" si="2"/>
        <v>0</v>
      </c>
    </row>
    <row r="18" spans="1:30" ht="14.25">
      <c r="A18" s="89">
        <v>14</v>
      </c>
      <c r="B18" s="90" t="s">
        <v>1016</v>
      </c>
      <c r="C18" s="90" t="s">
        <v>1004</v>
      </c>
      <c r="D18" s="91" t="s">
        <v>1010</v>
      </c>
      <c r="E18" s="91">
        <v>250</v>
      </c>
      <c r="F18" s="169"/>
      <c r="G18" s="169"/>
      <c r="H18" s="170"/>
      <c r="I18" s="170"/>
      <c r="J18" s="735"/>
      <c r="K18" s="170">
        <v>353.5</v>
      </c>
      <c r="L18" s="170"/>
      <c r="M18" s="170"/>
      <c r="N18" s="170"/>
      <c r="O18" s="170"/>
      <c r="P18" s="170"/>
      <c r="Q18" s="170"/>
      <c r="R18" s="170"/>
      <c r="S18" s="170"/>
      <c r="T18" s="735">
        <v>50</v>
      </c>
      <c r="U18" s="170"/>
      <c r="V18" s="170"/>
      <c r="W18" s="170"/>
      <c r="X18" s="170"/>
      <c r="Y18" s="170"/>
      <c r="Z18" s="93">
        <f t="shared" si="0"/>
        <v>403.5</v>
      </c>
      <c r="AA18" s="92">
        <v>403.5</v>
      </c>
      <c r="AB18" s="92">
        <v>403.5</v>
      </c>
      <c r="AC18" s="94">
        <f t="shared" si="1"/>
        <v>0</v>
      </c>
      <c r="AD18" s="95">
        <f t="shared" si="2"/>
        <v>0</v>
      </c>
    </row>
    <row r="19" spans="1:30" s="96" customFormat="1" ht="14.25">
      <c r="A19" s="89">
        <v>15</v>
      </c>
      <c r="B19" s="90" t="s">
        <v>2036</v>
      </c>
      <c r="C19" s="90" t="s">
        <v>1004</v>
      </c>
      <c r="D19" s="91" t="s">
        <v>1010</v>
      </c>
      <c r="E19" s="91">
        <v>250</v>
      </c>
      <c r="F19" s="169"/>
      <c r="G19" s="169">
        <v>166.66</v>
      </c>
      <c r="H19" s="170"/>
      <c r="I19" s="170"/>
      <c r="J19" s="735"/>
      <c r="K19" s="170">
        <v>353.5</v>
      </c>
      <c r="L19" s="170"/>
      <c r="M19" s="170"/>
      <c r="N19" s="170"/>
      <c r="O19" s="170"/>
      <c r="P19" s="170"/>
      <c r="Q19" s="170"/>
      <c r="R19" s="170"/>
      <c r="S19" s="170"/>
      <c r="T19" s="735"/>
      <c r="U19" s="170"/>
      <c r="V19" s="170"/>
      <c r="W19" s="170"/>
      <c r="X19" s="170"/>
      <c r="Y19" s="170"/>
      <c r="Z19" s="93">
        <f t="shared" si="0"/>
        <v>520.16</v>
      </c>
      <c r="AA19" s="92">
        <v>520.16</v>
      </c>
      <c r="AB19" s="92">
        <v>520.16</v>
      </c>
      <c r="AC19" s="94">
        <f t="shared" si="1"/>
        <v>0</v>
      </c>
      <c r="AD19" s="95">
        <f t="shared" si="2"/>
        <v>0</v>
      </c>
    </row>
    <row r="20" spans="1:30" s="96" customFormat="1" ht="14.25">
      <c r="A20" s="89">
        <v>16</v>
      </c>
      <c r="B20" s="90" t="s">
        <v>2037</v>
      </c>
      <c r="C20" s="90" t="s">
        <v>1004</v>
      </c>
      <c r="D20" s="91" t="s">
        <v>1007</v>
      </c>
      <c r="E20" s="91">
        <v>200</v>
      </c>
      <c r="F20" s="169"/>
      <c r="G20" s="169"/>
      <c r="H20" s="170">
        <v>266.67</v>
      </c>
      <c r="I20" s="170"/>
      <c r="J20" s="735"/>
      <c r="K20" s="170"/>
      <c r="L20" s="170"/>
      <c r="M20" s="170"/>
      <c r="N20" s="170">
        <v>55</v>
      </c>
      <c r="O20" s="170"/>
      <c r="P20" s="170"/>
      <c r="Q20" s="170"/>
      <c r="R20" s="170"/>
      <c r="S20" s="170"/>
      <c r="T20" s="735"/>
      <c r="U20" s="170">
        <v>100</v>
      </c>
      <c r="V20" s="170"/>
      <c r="W20" s="170"/>
      <c r="X20" s="170"/>
      <c r="Y20" s="170"/>
      <c r="Z20" s="93">
        <f t="shared" si="0"/>
        <v>421.67</v>
      </c>
      <c r="AA20" s="92">
        <v>421.67</v>
      </c>
      <c r="AB20" s="756">
        <v>421.67</v>
      </c>
      <c r="AC20" s="94">
        <f t="shared" si="1"/>
        <v>0</v>
      </c>
      <c r="AD20" s="95">
        <f t="shared" si="2"/>
        <v>0</v>
      </c>
    </row>
    <row r="21" spans="1:30" s="96" customFormat="1" ht="14.25">
      <c r="A21" s="89">
        <v>17</v>
      </c>
      <c r="B21" s="90" t="s">
        <v>2038</v>
      </c>
      <c r="C21" s="90" t="s">
        <v>1004</v>
      </c>
      <c r="D21" s="91" t="s">
        <v>1010</v>
      </c>
      <c r="E21" s="91">
        <v>250</v>
      </c>
      <c r="F21" s="169"/>
      <c r="G21" s="169"/>
      <c r="H21" s="170"/>
      <c r="I21" s="170"/>
      <c r="J21" s="735"/>
      <c r="K21" s="170"/>
      <c r="L21" s="170"/>
      <c r="M21" s="170"/>
      <c r="N21" s="170"/>
      <c r="O21" s="170"/>
      <c r="P21" s="170"/>
      <c r="Q21" s="170"/>
      <c r="R21" s="170"/>
      <c r="S21" s="170"/>
      <c r="T21" s="735">
        <v>25</v>
      </c>
      <c r="U21" s="170">
        <v>50</v>
      </c>
      <c r="V21" s="170"/>
      <c r="W21" s="170"/>
      <c r="X21" s="170"/>
      <c r="Y21" s="170">
        <v>20</v>
      </c>
      <c r="Z21" s="93">
        <f t="shared" si="0"/>
        <v>95</v>
      </c>
      <c r="AA21" s="757">
        <v>95</v>
      </c>
      <c r="AB21" s="92">
        <v>95</v>
      </c>
      <c r="AC21" s="94">
        <f t="shared" si="1"/>
        <v>0</v>
      </c>
      <c r="AD21" s="95">
        <f t="shared" si="2"/>
        <v>0</v>
      </c>
    </row>
    <row r="22" spans="1:30" s="96" customFormat="1" ht="14.25">
      <c r="A22" s="89">
        <v>18</v>
      </c>
      <c r="B22" s="90" t="s">
        <v>2039</v>
      </c>
      <c r="C22" s="90" t="s">
        <v>1004</v>
      </c>
      <c r="D22" s="91" t="s">
        <v>1010</v>
      </c>
      <c r="E22" s="91">
        <v>250</v>
      </c>
      <c r="F22" s="169"/>
      <c r="G22" s="169"/>
      <c r="H22" s="170">
        <v>166.67</v>
      </c>
      <c r="I22" s="170"/>
      <c r="J22" s="735">
        <v>133.5</v>
      </c>
      <c r="K22" s="170"/>
      <c r="L22" s="170"/>
      <c r="M22" s="170"/>
      <c r="N22" s="170">
        <v>115</v>
      </c>
      <c r="O22" s="170"/>
      <c r="P22" s="170"/>
      <c r="Q22" s="170"/>
      <c r="R22" s="170"/>
      <c r="S22" s="170"/>
      <c r="T22" s="735"/>
      <c r="U22" s="170"/>
      <c r="V22" s="170"/>
      <c r="W22" s="170"/>
      <c r="X22" s="170"/>
      <c r="Y22" s="170"/>
      <c r="Z22" s="93">
        <f t="shared" si="0"/>
        <v>415.16999999999996</v>
      </c>
      <c r="AA22" s="757">
        <v>415.16</v>
      </c>
      <c r="AB22" s="92">
        <v>415.16</v>
      </c>
      <c r="AC22" s="94">
        <v>0</v>
      </c>
      <c r="AD22" s="95">
        <f t="shared" si="2"/>
        <v>0.009999999999934062</v>
      </c>
    </row>
    <row r="23" spans="1:30" s="96" customFormat="1" ht="14.25">
      <c r="A23" s="89">
        <v>19</v>
      </c>
      <c r="B23" s="90" t="s">
        <v>2040</v>
      </c>
      <c r="C23" s="90" t="s">
        <v>1004</v>
      </c>
      <c r="D23" s="91" t="s">
        <v>1010</v>
      </c>
      <c r="E23" s="91">
        <v>250</v>
      </c>
      <c r="F23" s="169"/>
      <c r="G23" s="169"/>
      <c r="H23" s="170">
        <v>166.66</v>
      </c>
      <c r="I23" s="170"/>
      <c r="J23" s="735">
        <v>46</v>
      </c>
      <c r="K23" s="170"/>
      <c r="L23" s="170"/>
      <c r="M23" s="170"/>
      <c r="N23" s="170">
        <v>282.5</v>
      </c>
      <c r="O23" s="170"/>
      <c r="P23" s="170"/>
      <c r="Q23" s="170"/>
      <c r="R23" s="170"/>
      <c r="S23" s="170"/>
      <c r="T23" s="735"/>
      <c r="U23" s="170"/>
      <c r="V23" s="170"/>
      <c r="W23" s="170"/>
      <c r="X23" s="170"/>
      <c r="Y23" s="170"/>
      <c r="Z23" s="93">
        <f t="shared" si="0"/>
        <v>495.15999999999997</v>
      </c>
      <c r="AA23" s="92">
        <v>495.16</v>
      </c>
      <c r="AB23" s="92">
        <v>495.16</v>
      </c>
      <c r="AC23" s="94">
        <f t="shared" si="1"/>
        <v>0</v>
      </c>
      <c r="AD23" s="95">
        <f t="shared" si="2"/>
        <v>0</v>
      </c>
    </row>
    <row r="24" spans="1:30" s="96" customFormat="1" ht="14.25">
      <c r="A24" s="89">
        <v>20</v>
      </c>
      <c r="B24" s="90" t="s">
        <v>2534</v>
      </c>
      <c r="C24" s="90" t="s">
        <v>1004</v>
      </c>
      <c r="D24" s="91" t="s">
        <v>1010</v>
      </c>
      <c r="E24" s="91">
        <v>250</v>
      </c>
      <c r="F24" s="169"/>
      <c r="G24" s="169"/>
      <c r="H24" s="170"/>
      <c r="I24" s="170"/>
      <c r="J24" s="735"/>
      <c r="K24" s="170"/>
      <c r="L24" s="170"/>
      <c r="M24" s="170"/>
      <c r="N24" s="170"/>
      <c r="O24" s="170"/>
      <c r="P24" s="170"/>
      <c r="Q24" s="170"/>
      <c r="R24" s="170"/>
      <c r="S24" s="170"/>
      <c r="T24" s="735">
        <v>50</v>
      </c>
      <c r="U24" s="170">
        <v>50</v>
      </c>
      <c r="V24" s="170"/>
      <c r="W24" s="170"/>
      <c r="X24" s="170"/>
      <c r="Y24" s="170">
        <v>20</v>
      </c>
      <c r="Z24" s="93">
        <f t="shared" si="0"/>
        <v>120</v>
      </c>
      <c r="AA24" s="92">
        <v>170</v>
      </c>
      <c r="AB24" s="92">
        <v>170</v>
      </c>
      <c r="AC24" s="94">
        <f t="shared" si="1"/>
        <v>-50</v>
      </c>
      <c r="AD24" s="95">
        <f t="shared" si="2"/>
        <v>-50</v>
      </c>
    </row>
    <row r="25" spans="1:30" s="96" customFormat="1" ht="14.25">
      <c r="A25" s="89">
        <v>21</v>
      </c>
      <c r="B25" s="90" t="s">
        <v>2041</v>
      </c>
      <c r="C25" s="90" t="s">
        <v>1004</v>
      </c>
      <c r="D25" s="91" t="s">
        <v>1010</v>
      </c>
      <c r="E25" s="91">
        <v>250</v>
      </c>
      <c r="F25" s="169"/>
      <c r="G25" s="169"/>
      <c r="H25" s="170"/>
      <c r="I25" s="170"/>
      <c r="J25" s="735"/>
      <c r="K25" s="170"/>
      <c r="L25" s="170"/>
      <c r="M25" s="170"/>
      <c r="N25" s="170"/>
      <c r="O25" s="170"/>
      <c r="P25" s="170"/>
      <c r="Q25" s="170"/>
      <c r="R25" s="170"/>
      <c r="S25" s="170"/>
      <c r="T25" s="735">
        <v>100</v>
      </c>
      <c r="U25" s="170">
        <v>100</v>
      </c>
      <c r="V25" s="170"/>
      <c r="W25" s="170"/>
      <c r="X25" s="170"/>
      <c r="Y25" s="170"/>
      <c r="Z25" s="93">
        <f t="shared" si="0"/>
        <v>200</v>
      </c>
      <c r="AA25" s="92">
        <v>200</v>
      </c>
      <c r="AB25" s="92">
        <v>200</v>
      </c>
      <c r="AC25" s="94">
        <f t="shared" si="1"/>
        <v>0</v>
      </c>
      <c r="AD25" s="95">
        <f t="shared" si="2"/>
        <v>0</v>
      </c>
    </row>
    <row r="26" spans="1:30" s="96" customFormat="1" ht="14.25">
      <c r="A26" s="89">
        <v>22</v>
      </c>
      <c r="B26" s="90" t="s">
        <v>2042</v>
      </c>
      <c r="C26" s="90" t="s">
        <v>1004</v>
      </c>
      <c r="D26" s="91" t="s">
        <v>1010</v>
      </c>
      <c r="E26" s="91">
        <v>250</v>
      </c>
      <c r="F26" s="169"/>
      <c r="G26" s="169"/>
      <c r="H26" s="170"/>
      <c r="I26" s="170"/>
      <c r="J26" s="170"/>
      <c r="K26" s="170"/>
      <c r="L26" s="170"/>
      <c r="M26" s="170"/>
      <c r="N26" s="170"/>
      <c r="O26" s="170"/>
      <c r="P26" s="170"/>
      <c r="Q26" s="170"/>
      <c r="R26" s="170"/>
      <c r="S26" s="170"/>
      <c r="T26" s="735">
        <v>50</v>
      </c>
      <c r="U26" s="170">
        <v>75</v>
      </c>
      <c r="V26" s="170"/>
      <c r="W26" s="170"/>
      <c r="X26" s="170"/>
      <c r="Y26" s="170"/>
      <c r="Z26" s="93">
        <f t="shared" si="0"/>
        <v>125</v>
      </c>
      <c r="AA26" s="92">
        <v>125</v>
      </c>
      <c r="AB26" s="92">
        <v>125</v>
      </c>
      <c r="AC26" s="94">
        <f t="shared" si="1"/>
        <v>0</v>
      </c>
      <c r="AD26" s="95">
        <f t="shared" si="2"/>
        <v>0</v>
      </c>
    </row>
    <row r="27" spans="1:30" s="96" customFormat="1" ht="14.25">
      <c r="A27" s="89">
        <v>23</v>
      </c>
      <c r="B27" s="90" t="s">
        <v>2043</v>
      </c>
      <c r="C27" s="90" t="s">
        <v>1004</v>
      </c>
      <c r="D27" s="91" t="s">
        <v>1007</v>
      </c>
      <c r="E27" s="91">
        <v>200</v>
      </c>
      <c r="F27" s="169"/>
      <c r="G27" s="169"/>
      <c r="H27" s="170"/>
      <c r="I27" s="170"/>
      <c r="J27" s="170"/>
      <c r="K27" s="170"/>
      <c r="L27" s="170"/>
      <c r="M27" s="170"/>
      <c r="N27" s="170"/>
      <c r="O27" s="170"/>
      <c r="P27" s="170"/>
      <c r="Q27" s="170"/>
      <c r="R27" s="170"/>
      <c r="S27" s="170"/>
      <c r="T27" s="735"/>
      <c r="U27" s="170">
        <v>50</v>
      </c>
      <c r="V27" s="170"/>
      <c r="W27" s="170"/>
      <c r="X27" s="170"/>
      <c r="Y27" s="170"/>
      <c r="Z27" s="93">
        <f t="shared" si="0"/>
        <v>50</v>
      </c>
      <c r="AA27" s="92">
        <v>50</v>
      </c>
      <c r="AB27" s="92">
        <v>50</v>
      </c>
      <c r="AC27" s="94">
        <f t="shared" si="1"/>
        <v>0</v>
      </c>
      <c r="AD27" s="95">
        <f t="shared" si="2"/>
        <v>0</v>
      </c>
    </row>
    <row r="28" spans="1:30" s="96" customFormat="1" ht="14.25">
      <c r="A28" s="89">
        <v>24</v>
      </c>
      <c r="B28" s="90" t="s">
        <v>2044</v>
      </c>
      <c r="C28" s="90" t="s">
        <v>1004</v>
      </c>
      <c r="D28" s="91" t="s">
        <v>1005</v>
      </c>
      <c r="E28" s="91">
        <v>350</v>
      </c>
      <c r="F28" s="169"/>
      <c r="G28" s="169"/>
      <c r="H28" s="170"/>
      <c r="I28" s="170">
        <v>300</v>
      </c>
      <c r="J28" s="170"/>
      <c r="K28" s="170"/>
      <c r="L28" s="170"/>
      <c r="M28" s="170">
        <v>100</v>
      </c>
      <c r="N28" s="170">
        <v>945</v>
      </c>
      <c r="O28" s="170"/>
      <c r="P28" s="170"/>
      <c r="Q28" s="170"/>
      <c r="R28" s="170"/>
      <c r="S28" s="170">
        <v>50</v>
      </c>
      <c r="T28" s="735">
        <v>200</v>
      </c>
      <c r="U28" s="170">
        <v>100</v>
      </c>
      <c r="V28" s="170">
        <v>40.33</v>
      </c>
      <c r="W28" s="170"/>
      <c r="X28" s="170"/>
      <c r="Y28" s="170">
        <v>60</v>
      </c>
      <c r="Z28" s="93">
        <f t="shared" si="0"/>
        <v>1795.33</v>
      </c>
      <c r="AA28" s="92">
        <v>1818.66</v>
      </c>
      <c r="AB28" s="92">
        <v>1818.66</v>
      </c>
      <c r="AC28" s="94">
        <f t="shared" si="1"/>
        <v>-23.330000000000155</v>
      </c>
      <c r="AD28" s="95">
        <f t="shared" si="2"/>
        <v>-23.330000000000155</v>
      </c>
    </row>
    <row r="29" spans="1:30" s="96" customFormat="1" ht="14.25">
      <c r="A29" s="89">
        <v>25</v>
      </c>
      <c r="B29" s="90" t="s">
        <v>2045</v>
      </c>
      <c r="C29" s="90" t="s">
        <v>1004</v>
      </c>
      <c r="D29" s="91" t="s">
        <v>105</v>
      </c>
      <c r="E29" s="91">
        <v>300</v>
      </c>
      <c r="F29" s="169"/>
      <c r="G29" s="169"/>
      <c r="H29" s="170"/>
      <c r="I29" s="170"/>
      <c r="J29" s="170"/>
      <c r="K29" s="170"/>
      <c r="L29" s="170"/>
      <c r="M29" s="170">
        <v>200</v>
      </c>
      <c r="N29" s="170"/>
      <c r="O29" s="170"/>
      <c r="P29" s="170"/>
      <c r="Q29" s="170"/>
      <c r="R29" s="170"/>
      <c r="S29" s="170"/>
      <c r="T29" s="735">
        <v>25</v>
      </c>
      <c r="U29" s="170">
        <v>50</v>
      </c>
      <c r="V29" s="170"/>
      <c r="W29" s="170"/>
      <c r="X29" s="170"/>
      <c r="Y29" s="170">
        <v>10</v>
      </c>
      <c r="Z29" s="93">
        <f t="shared" si="0"/>
        <v>285</v>
      </c>
      <c r="AA29" s="92">
        <v>310</v>
      </c>
      <c r="AB29" s="92">
        <v>310</v>
      </c>
      <c r="AC29" s="94">
        <f t="shared" si="1"/>
        <v>-25</v>
      </c>
      <c r="AD29" s="95">
        <f t="shared" si="2"/>
        <v>-25</v>
      </c>
    </row>
    <row r="30" spans="1:30" s="96" customFormat="1" ht="14.25">
      <c r="A30" s="89">
        <v>26</v>
      </c>
      <c r="B30" s="90" t="s">
        <v>2046</v>
      </c>
      <c r="C30" s="90" t="s">
        <v>1004</v>
      </c>
      <c r="D30" s="91" t="s">
        <v>105</v>
      </c>
      <c r="E30" s="91">
        <v>300</v>
      </c>
      <c r="F30" s="169"/>
      <c r="G30" s="169"/>
      <c r="H30" s="170"/>
      <c r="I30" s="170"/>
      <c r="J30" s="170"/>
      <c r="K30" s="170"/>
      <c r="L30" s="170"/>
      <c r="M30" s="170"/>
      <c r="N30" s="170">
        <v>42.5</v>
      </c>
      <c r="O30" s="170"/>
      <c r="P30" s="170"/>
      <c r="Q30" s="170"/>
      <c r="R30" s="170"/>
      <c r="S30" s="170">
        <v>50</v>
      </c>
      <c r="T30" s="735">
        <v>175</v>
      </c>
      <c r="U30" s="170">
        <v>50</v>
      </c>
      <c r="V30" s="170"/>
      <c r="W30" s="170"/>
      <c r="X30" s="170"/>
      <c r="Y30" s="170">
        <v>10</v>
      </c>
      <c r="Z30" s="93">
        <f t="shared" si="0"/>
        <v>327.5</v>
      </c>
      <c r="AA30" s="92">
        <v>352.5</v>
      </c>
      <c r="AB30" s="92">
        <v>352.5</v>
      </c>
      <c r="AC30" s="94">
        <f t="shared" si="1"/>
        <v>-25</v>
      </c>
      <c r="AD30" s="95">
        <f t="shared" si="2"/>
        <v>-25</v>
      </c>
    </row>
    <row r="31" spans="1:30" s="96" customFormat="1" ht="14.25">
      <c r="A31" s="89">
        <v>27</v>
      </c>
      <c r="B31" s="90" t="s">
        <v>109</v>
      </c>
      <c r="C31" s="90" t="s">
        <v>1004</v>
      </c>
      <c r="D31" s="91" t="s">
        <v>1010</v>
      </c>
      <c r="E31" s="91">
        <v>250</v>
      </c>
      <c r="F31" s="169"/>
      <c r="G31" s="169"/>
      <c r="H31" s="170"/>
      <c r="I31" s="170">
        <v>100</v>
      </c>
      <c r="J31" s="170"/>
      <c r="K31" s="170"/>
      <c r="L31" s="170"/>
      <c r="M31" s="170">
        <v>100</v>
      </c>
      <c r="N31" s="170">
        <v>424.17</v>
      </c>
      <c r="O31" s="170"/>
      <c r="P31" s="170"/>
      <c r="Q31" s="170"/>
      <c r="R31" s="170"/>
      <c r="S31" s="170">
        <v>100</v>
      </c>
      <c r="T31" s="735">
        <v>125</v>
      </c>
      <c r="U31" s="170">
        <v>100</v>
      </c>
      <c r="V31" s="170"/>
      <c r="W31" s="170"/>
      <c r="X31" s="170"/>
      <c r="Y31" s="170"/>
      <c r="Z31" s="93">
        <f t="shared" si="0"/>
        <v>949.1700000000001</v>
      </c>
      <c r="AA31" s="92">
        <v>949.17</v>
      </c>
      <c r="AB31" s="92">
        <v>949.17</v>
      </c>
      <c r="AC31" s="94">
        <f t="shared" si="1"/>
        <v>0</v>
      </c>
      <c r="AD31" s="95">
        <f t="shared" si="2"/>
        <v>0</v>
      </c>
    </row>
    <row r="32" spans="1:30" s="96" customFormat="1" ht="14.25">
      <c r="A32" s="89">
        <v>28</v>
      </c>
      <c r="B32" s="173" t="s">
        <v>2048</v>
      </c>
      <c r="C32" s="173" t="s">
        <v>2049</v>
      </c>
      <c r="D32" s="174" t="s">
        <v>1010</v>
      </c>
      <c r="E32" s="174">
        <v>250</v>
      </c>
      <c r="F32" s="175"/>
      <c r="G32" s="175"/>
      <c r="H32" s="175"/>
      <c r="I32" s="175"/>
      <c r="J32" s="175"/>
      <c r="K32" s="175"/>
      <c r="L32" s="175"/>
      <c r="M32" s="175"/>
      <c r="N32" s="175"/>
      <c r="O32" s="175"/>
      <c r="P32" s="175"/>
      <c r="Q32" s="175"/>
      <c r="R32" s="175">
        <v>264</v>
      </c>
      <c r="S32" s="175"/>
      <c r="T32" s="736"/>
      <c r="U32" s="175"/>
      <c r="V32" s="175"/>
      <c r="W32" s="175"/>
      <c r="X32" s="175">
        <v>20</v>
      </c>
      <c r="Y32" s="175">
        <v>26.67</v>
      </c>
      <c r="Z32" s="93">
        <f t="shared" si="0"/>
        <v>310.67</v>
      </c>
      <c r="AA32" s="92">
        <v>310.67</v>
      </c>
      <c r="AB32" s="92">
        <v>310.67</v>
      </c>
      <c r="AC32" s="94">
        <f t="shared" si="1"/>
        <v>0</v>
      </c>
      <c r="AD32" s="95">
        <f t="shared" si="2"/>
        <v>0</v>
      </c>
    </row>
    <row r="33" spans="1:30" s="96" customFormat="1" ht="14.25">
      <c r="A33" s="89">
        <v>29</v>
      </c>
      <c r="B33" s="173" t="s">
        <v>2050</v>
      </c>
      <c r="C33" s="173" t="s">
        <v>2049</v>
      </c>
      <c r="D33" s="174" t="s">
        <v>105</v>
      </c>
      <c r="E33" s="174">
        <v>300</v>
      </c>
      <c r="F33" s="175"/>
      <c r="G33" s="175"/>
      <c r="H33" s="175"/>
      <c r="I33" s="175"/>
      <c r="J33" s="175"/>
      <c r="K33" s="175"/>
      <c r="L33" s="175"/>
      <c r="M33" s="175"/>
      <c r="N33" s="175"/>
      <c r="O33" s="175"/>
      <c r="P33" s="175"/>
      <c r="Q33" s="175"/>
      <c r="R33" s="175">
        <v>364</v>
      </c>
      <c r="S33" s="175"/>
      <c r="T33" s="736"/>
      <c r="U33" s="175"/>
      <c r="V33" s="175"/>
      <c r="W33" s="175"/>
      <c r="X33" s="175"/>
      <c r="Y33" s="175">
        <v>20</v>
      </c>
      <c r="Z33" s="93">
        <f t="shared" si="0"/>
        <v>384</v>
      </c>
      <c r="AA33" s="92">
        <v>384</v>
      </c>
      <c r="AB33" s="92">
        <v>384</v>
      </c>
      <c r="AC33" s="94">
        <f t="shared" si="1"/>
        <v>0</v>
      </c>
      <c r="AD33" s="95">
        <f t="shared" si="2"/>
        <v>0</v>
      </c>
    </row>
    <row r="34" spans="1:30" s="96" customFormat="1" ht="14.25">
      <c r="A34" s="89">
        <v>30</v>
      </c>
      <c r="B34" s="173" t="s">
        <v>2051</v>
      </c>
      <c r="C34" s="173" t="s">
        <v>2049</v>
      </c>
      <c r="D34" s="174" t="s">
        <v>105</v>
      </c>
      <c r="E34" s="174">
        <v>300</v>
      </c>
      <c r="F34" s="175"/>
      <c r="G34" s="175">
        <v>250</v>
      </c>
      <c r="H34" s="175">
        <v>233.32</v>
      </c>
      <c r="I34" s="175"/>
      <c r="J34" s="175">
        <v>23.33</v>
      </c>
      <c r="K34" s="175"/>
      <c r="L34" s="175"/>
      <c r="M34" s="175"/>
      <c r="N34" s="175">
        <v>218.85999999999999</v>
      </c>
      <c r="O34" s="175"/>
      <c r="P34" s="175"/>
      <c r="Q34" s="175"/>
      <c r="R34" s="175"/>
      <c r="S34" s="175">
        <v>200</v>
      </c>
      <c r="T34" s="736">
        <v>100</v>
      </c>
      <c r="U34" s="175">
        <v>50</v>
      </c>
      <c r="V34" s="175">
        <v>450</v>
      </c>
      <c r="W34" s="175">
        <v>0</v>
      </c>
      <c r="X34" s="175"/>
      <c r="Y34" s="175">
        <v>26.66</v>
      </c>
      <c r="Z34" s="93">
        <f t="shared" si="0"/>
        <v>1552.17</v>
      </c>
      <c r="AA34" s="92">
        <v>1552.17</v>
      </c>
      <c r="AB34" s="92">
        <v>1552.17</v>
      </c>
      <c r="AC34" s="94">
        <f t="shared" si="1"/>
        <v>0</v>
      </c>
      <c r="AD34" s="95">
        <f t="shared" si="2"/>
        <v>0</v>
      </c>
    </row>
    <row r="35" spans="1:30" s="96" customFormat="1" ht="14.25">
      <c r="A35" s="89">
        <v>31</v>
      </c>
      <c r="B35" s="173" t="s">
        <v>2052</v>
      </c>
      <c r="C35" s="173" t="s">
        <v>2049</v>
      </c>
      <c r="D35" s="174" t="s">
        <v>105</v>
      </c>
      <c r="E35" s="174">
        <v>300</v>
      </c>
      <c r="F35" s="175"/>
      <c r="G35" s="175">
        <v>250</v>
      </c>
      <c r="H35" s="175">
        <v>233.32</v>
      </c>
      <c r="I35" s="175"/>
      <c r="J35" s="175">
        <v>163.32999999999998</v>
      </c>
      <c r="K35" s="175"/>
      <c r="L35" s="175"/>
      <c r="M35" s="175"/>
      <c r="N35" s="175">
        <v>276.36</v>
      </c>
      <c r="O35" s="175"/>
      <c r="P35" s="175"/>
      <c r="Q35" s="175"/>
      <c r="R35" s="175"/>
      <c r="S35" s="175">
        <v>200</v>
      </c>
      <c r="T35" s="736">
        <v>100</v>
      </c>
      <c r="U35" s="175">
        <v>50</v>
      </c>
      <c r="V35" s="175"/>
      <c r="W35" s="175">
        <v>150</v>
      </c>
      <c r="X35" s="175"/>
      <c r="Y35" s="175">
        <v>26.66</v>
      </c>
      <c r="Z35" s="93">
        <f t="shared" si="0"/>
        <v>1449.67</v>
      </c>
      <c r="AA35" s="92">
        <v>1449.67</v>
      </c>
      <c r="AB35" s="92">
        <v>1449.67</v>
      </c>
      <c r="AC35" s="94">
        <f t="shared" si="1"/>
        <v>0</v>
      </c>
      <c r="AD35" s="95">
        <f t="shared" si="2"/>
        <v>0</v>
      </c>
    </row>
    <row r="36" spans="1:30" s="96" customFormat="1" ht="14.25">
      <c r="A36" s="89">
        <v>32</v>
      </c>
      <c r="B36" s="173" t="s">
        <v>2053</v>
      </c>
      <c r="C36" s="173" t="s">
        <v>2049</v>
      </c>
      <c r="D36" s="174" t="s">
        <v>1010</v>
      </c>
      <c r="E36" s="174">
        <v>250</v>
      </c>
      <c r="F36" s="175"/>
      <c r="G36" s="175"/>
      <c r="H36" s="175"/>
      <c r="I36" s="175"/>
      <c r="J36" s="175"/>
      <c r="K36" s="175"/>
      <c r="L36" s="175">
        <v>214</v>
      </c>
      <c r="M36" s="175"/>
      <c r="N36" s="175">
        <v>66.66666666666667</v>
      </c>
      <c r="O36" s="175"/>
      <c r="P36" s="175"/>
      <c r="Q36" s="175"/>
      <c r="R36" s="175"/>
      <c r="S36" s="175"/>
      <c r="T36" s="736">
        <v>50</v>
      </c>
      <c r="U36" s="175"/>
      <c r="V36" s="175"/>
      <c r="W36" s="175"/>
      <c r="X36" s="175"/>
      <c r="Y36" s="175"/>
      <c r="Z36" s="93">
        <f t="shared" si="0"/>
        <v>330.6666666666667</v>
      </c>
      <c r="AA36" s="92">
        <v>330.6666666666667</v>
      </c>
      <c r="AB36" s="92">
        <v>330.6666666666667</v>
      </c>
      <c r="AC36" s="94">
        <f t="shared" si="1"/>
        <v>0</v>
      </c>
      <c r="AD36" s="95">
        <f t="shared" si="2"/>
        <v>0</v>
      </c>
    </row>
    <row r="37" spans="1:30" s="96" customFormat="1" ht="14.25">
      <c r="A37" s="89">
        <v>33</v>
      </c>
      <c r="B37" s="173" t="s">
        <v>2054</v>
      </c>
      <c r="C37" s="173" t="s">
        <v>2049</v>
      </c>
      <c r="D37" s="174" t="s">
        <v>1010</v>
      </c>
      <c r="E37" s="174">
        <v>250</v>
      </c>
      <c r="F37" s="175">
        <v>1000</v>
      </c>
      <c r="G37" s="175"/>
      <c r="H37" s="175">
        <v>66.66</v>
      </c>
      <c r="I37" s="175"/>
      <c r="J37" s="175"/>
      <c r="K37" s="175"/>
      <c r="L37" s="175"/>
      <c r="M37" s="175"/>
      <c r="N37" s="175">
        <v>132.5</v>
      </c>
      <c r="O37" s="175"/>
      <c r="P37" s="175"/>
      <c r="Q37" s="175"/>
      <c r="R37" s="175"/>
      <c r="S37" s="175"/>
      <c r="T37" s="736">
        <v>100</v>
      </c>
      <c r="U37" s="175"/>
      <c r="V37" s="175"/>
      <c r="W37" s="175"/>
      <c r="X37" s="175"/>
      <c r="Y37" s="175">
        <v>60</v>
      </c>
      <c r="Z37" s="93">
        <f aca="true" t="shared" si="3" ref="Z37:Z59">SUM(F37:Y37)</f>
        <v>1359.16</v>
      </c>
      <c r="AA37" s="92">
        <v>1359.16</v>
      </c>
      <c r="AB37" s="92">
        <v>1359.16</v>
      </c>
      <c r="AC37" s="94">
        <f t="shared" si="1"/>
        <v>0</v>
      </c>
      <c r="AD37" s="95">
        <f t="shared" si="2"/>
        <v>0</v>
      </c>
    </row>
    <row r="38" spans="1:30" s="96" customFormat="1" ht="14.25">
      <c r="A38" s="89">
        <v>34</v>
      </c>
      <c r="B38" s="173" t="s">
        <v>2055</v>
      </c>
      <c r="C38" s="173" t="s">
        <v>2049</v>
      </c>
      <c r="D38" s="174" t="s">
        <v>1010</v>
      </c>
      <c r="E38" s="174">
        <v>250</v>
      </c>
      <c r="F38" s="175"/>
      <c r="G38" s="175"/>
      <c r="H38" s="175"/>
      <c r="I38" s="175"/>
      <c r="J38" s="175"/>
      <c r="K38" s="175"/>
      <c r="L38" s="175"/>
      <c r="M38" s="175"/>
      <c r="N38" s="175"/>
      <c r="O38" s="175"/>
      <c r="P38" s="175"/>
      <c r="Q38" s="175"/>
      <c r="R38" s="175">
        <v>136</v>
      </c>
      <c r="S38" s="175"/>
      <c r="T38" s="736"/>
      <c r="U38" s="175"/>
      <c r="V38" s="175"/>
      <c r="W38" s="175"/>
      <c r="X38" s="175"/>
      <c r="Y38" s="175">
        <v>30</v>
      </c>
      <c r="Z38" s="93">
        <f t="shared" si="3"/>
        <v>166</v>
      </c>
      <c r="AA38" s="92">
        <v>166</v>
      </c>
      <c r="AB38" s="92">
        <v>166</v>
      </c>
      <c r="AC38" s="94">
        <f t="shared" si="1"/>
        <v>0</v>
      </c>
      <c r="AD38" s="95">
        <f t="shared" si="2"/>
        <v>0</v>
      </c>
    </row>
    <row r="39" spans="1:30" s="96" customFormat="1" ht="14.25">
      <c r="A39" s="89">
        <v>35</v>
      </c>
      <c r="B39" s="173" t="s">
        <v>2056</v>
      </c>
      <c r="C39" s="173" t="s">
        <v>2049</v>
      </c>
      <c r="D39" s="174" t="s">
        <v>2057</v>
      </c>
      <c r="E39" s="174">
        <v>500</v>
      </c>
      <c r="F39" s="175">
        <v>500</v>
      </c>
      <c r="G39" s="175"/>
      <c r="H39" s="175"/>
      <c r="I39" s="175"/>
      <c r="J39" s="175"/>
      <c r="K39" s="175">
        <v>441</v>
      </c>
      <c r="L39" s="175">
        <v>156</v>
      </c>
      <c r="M39" s="175"/>
      <c r="N39" s="175">
        <v>506.67</v>
      </c>
      <c r="O39" s="175"/>
      <c r="P39" s="175"/>
      <c r="Q39" s="175"/>
      <c r="R39" s="175"/>
      <c r="S39" s="175">
        <v>100</v>
      </c>
      <c r="T39" s="736">
        <v>100</v>
      </c>
      <c r="U39" s="175">
        <v>50</v>
      </c>
      <c r="V39" s="175"/>
      <c r="W39" s="175">
        <v>300</v>
      </c>
      <c r="X39" s="175"/>
      <c r="Y39" s="175">
        <v>60</v>
      </c>
      <c r="Z39" s="93">
        <f t="shared" si="3"/>
        <v>2213.67</v>
      </c>
      <c r="AA39" s="92">
        <v>2213.67</v>
      </c>
      <c r="AB39" s="92">
        <v>2213.67</v>
      </c>
      <c r="AC39" s="94">
        <f t="shared" si="1"/>
        <v>0</v>
      </c>
      <c r="AD39" s="95">
        <f t="shared" si="2"/>
        <v>0</v>
      </c>
    </row>
    <row r="40" spans="1:30" s="96" customFormat="1" ht="14.25">
      <c r="A40" s="89">
        <v>36</v>
      </c>
      <c r="B40" s="173" t="s">
        <v>2058</v>
      </c>
      <c r="C40" s="173" t="s">
        <v>2049</v>
      </c>
      <c r="D40" s="174" t="s">
        <v>105</v>
      </c>
      <c r="E40" s="174">
        <v>300</v>
      </c>
      <c r="F40" s="175"/>
      <c r="G40" s="175">
        <v>500</v>
      </c>
      <c r="H40" s="175"/>
      <c r="I40" s="175">
        <v>100</v>
      </c>
      <c r="J40" s="175"/>
      <c r="K40" s="175"/>
      <c r="L40" s="175"/>
      <c r="M40" s="175"/>
      <c r="N40" s="175">
        <v>275</v>
      </c>
      <c r="O40" s="175"/>
      <c r="P40" s="175"/>
      <c r="Q40" s="175"/>
      <c r="R40" s="175"/>
      <c r="S40" s="175"/>
      <c r="T40" s="736"/>
      <c r="U40" s="175"/>
      <c r="V40" s="175"/>
      <c r="W40" s="175"/>
      <c r="X40" s="175"/>
      <c r="Y40" s="175"/>
      <c r="Z40" s="93">
        <f t="shared" si="3"/>
        <v>875</v>
      </c>
      <c r="AA40" s="92">
        <v>875</v>
      </c>
      <c r="AB40" s="92">
        <v>875</v>
      </c>
      <c r="AC40" s="94">
        <f t="shared" si="1"/>
        <v>0</v>
      </c>
      <c r="AD40" s="95">
        <f t="shared" si="2"/>
        <v>0</v>
      </c>
    </row>
    <row r="41" spans="1:30" s="96" customFormat="1" ht="14.25">
      <c r="A41" s="89">
        <v>37</v>
      </c>
      <c r="B41" s="173" t="s">
        <v>2059</v>
      </c>
      <c r="C41" s="173" t="s">
        <v>2049</v>
      </c>
      <c r="D41" s="174" t="s">
        <v>1007</v>
      </c>
      <c r="E41" s="174">
        <v>200</v>
      </c>
      <c r="F41" s="175"/>
      <c r="G41" s="175"/>
      <c r="H41" s="175"/>
      <c r="I41" s="175"/>
      <c r="J41" s="175"/>
      <c r="K41" s="175"/>
      <c r="L41" s="175"/>
      <c r="M41" s="175"/>
      <c r="N41" s="175"/>
      <c r="O41" s="175"/>
      <c r="P41" s="175"/>
      <c r="Q41" s="175"/>
      <c r="R41" s="175"/>
      <c r="S41" s="175"/>
      <c r="T41" s="736"/>
      <c r="U41" s="175"/>
      <c r="V41" s="175"/>
      <c r="W41" s="175"/>
      <c r="X41" s="175"/>
      <c r="Y41" s="175"/>
      <c r="Z41" s="93">
        <f t="shared" si="3"/>
        <v>0</v>
      </c>
      <c r="AA41" s="92">
        <v>0</v>
      </c>
      <c r="AB41" s="92">
        <v>0</v>
      </c>
      <c r="AC41" s="94">
        <f t="shared" si="1"/>
        <v>0</v>
      </c>
      <c r="AD41" s="95">
        <f t="shared" si="2"/>
        <v>0</v>
      </c>
    </row>
    <row r="42" spans="1:30" s="96" customFormat="1" ht="14.25">
      <c r="A42" s="89">
        <v>38</v>
      </c>
      <c r="B42" s="173" t="s">
        <v>2060</v>
      </c>
      <c r="C42" s="173" t="s">
        <v>2049</v>
      </c>
      <c r="D42" s="174" t="s">
        <v>1010</v>
      </c>
      <c r="E42" s="174">
        <v>250</v>
      </c>
      <c r="F42" s="175"/>
      <c r="G42" s="175"/>
      <c r="H42" s="175"/>
      <c r="I42" s="175"/>
      <c r="J42" s="175">
        <v>70</v>
      </c>
      <c r="K42" s="175"/>
      <c r="L42" s="175">
        <v>81.6</v>
      </c>
      <c r="M42" s="175">
        <v>50</v>
      </c>
      <c r="N42" s="175"/>
      <c r="O42" s="175"/>
      <c r="P42" s="175"/>
      <c r="Q42" s="175"/>
      <c r="R42" s="175"/>
      <c r="S42" s="175"/>
      <c r="T42" s="736"/>
      <c r="U42" s="175"/>
      <c r="V42" s="175">
        <v>150</v>
      </c>
      <c r="W42" s="175"/>
      <c r="X42" s="175"/>
      <c r="Y42" s="175">
        <v>50</v>
      </c>
      <c r="Z42" s="93">
        <f t="shared" si="3"/>
        <v>401.6</v>
      </c>
      <c r="AA42" s="92">
        <v>401.6</v>
      </c>
      <c r="AB42" s="92">
        <v>401.6</v>
      </c>
      <c r="AC42" s="94">
        <f t="shared" si="1"/>
        <v>0</v>
      </c>
      <c r="AD42" s="95">
        <f t="shared" si="2"/>
        <v>0</v>
      </c>
    </row>
    <row r="43" spans="1:30" s="96" customFormat="1" ht="14.25">
      <c r="A43" s="89">
        <v>39</v>
      </c>
      <c r="B43" s="173" t="s">
        <v>2061</v>
      </c>
      <c r="C43" s="173" t="s">
        <v>2049</v>
      </c>
      <c r="D43" s="174" t="s">
        <v>1010</v>
      </c>
      <c r="E43" s="174">
        <v>250</v>
      </c>
      <c r="F43" s="175"/>
      <c r="G43" s="175">
        <v>500</v>
      </c>
      <c r="H43" s="175">
        <v>300</v>
      </c>
      <c r="I43" s="175"/>
      <c r="J43" s="175"/>
      <c r="K43" s="175"/>
      <c r="L43" s="175"/>
      <c r="M43" s="175"/>
      <c r="N43" s="175">
        <v>32.5</v>
      </c>
      <c r="O43" s="175"/>
      <c r="P43" s="175"/>
      <c r="Q43" s="175"/>
      <c r="R43" s="175"/>
      <c r="S43" s="175"/>
      <c r="T43" s="736">
        <v>50</v>
      </c>
      <c r="U43" s="175"/>
      <c r="V43" s="175">
        <v>40.33</v>
      </c>
      <c r="W43" s="175"/>
      <c r="X43" s="175"/>
      <c r="Y43" s="175">
        <v>30</v>
      </c>
      <c r="Z43" s="93">
        <f t="shared" si="3"/>
        <v>952.83</v>
      </c>
      <c r="AA43" s="92">
        <v>952.83</v>
      </c>
      <c r="AB43" s="92">
        <v>952.83</v>
      </c>
      <c r="AC43" s="94">
        <f t="shared" si="1"/>
        <v>0</v>
      </c>
      <c r="AD43" s="95">
        <f t="shared" si="2"/>
        <v>0</v>
      </c>
    </row>
    <row r="44" spans="1:30" s="96" customFormat="1" ht="14.25">
      <c r="A44" s="89">
        <v>40</v>
      </c>
      <c r="B44" s="173" t="s">
        <v>2062</v>
      </c>
      <c r="C44" s="173" t="s">
        <v>2049</v>
      </c>
      <c r="D44" s="174" t="s">
        <v>1010</v>
      </c>
      <c r="E44" s="174">
        <v>250</v>
      </c>
      <c r="F44" s="175"/>
      <c r="G44" s="175"/>
      <c r="H44" s="175"/>
      <c r="I44" s="175"/>
      <c r="J44" s="175"/>
      <c r="K44" s="175"/>
      <c r="L44" s="175"/>
      <c r="M44" s="175"/>
      <c r="N44" s="175"/>
      <c r="O44" s="175"/>
      <c r="P44" s="175"/>
      <c r="Q44" s="175"/>
      <c r="R44" s="175"/>
      <c r="S44" s="175"/>
      <c r="T44" s="736"/>
      <c r="U44" s="175"/>
      <c r="V44" s="175"/>
      <c r="W44" s="175"/>
      <c r="X44" s="175"/>
      <c r="Y44" s="175"/>
      <c r="Z44" s="93">
        <f t="shared" si="3"/>
        <v>0</v>
      </c>
      <c r="AA44" s="92">
        <v>0</v>
      </c>
      <c r="AB44" s="92">
        <v>0</v>
      </c>
      <c r="AC44" s="94">
        <f t="shared" si="1"/>
        <v>0</v>
      </c>
      <c r="AD44" s="95">
        <f t="shared" si="2"/>
        <v>0</v>
      </c>
    </row>
    <row r="45" spans="1:30" s="96" customFormat="1" ht="14.25">
      <c r="A45" s="89">
        <v>41</v>
      </c>
      <c r="B45" s="173" t="s">
        <v>2063</v>
      </c>
      <c r="C45" s="173" t="s">
        <v>2049</v>
      </c>
      <c r="D45" s="174" t="s">
        <v>1010</v>
      </c>
      <c r="E45" s="174">
        <v>250</v>
      </c>
      <c r="F45" s="175"/>
      <c r="G45" s="175"/>
      <c r="H45" s="175"/>
      <c r="I45" s="175"/>
      <c r="J45" s="175"/>
      <c r="K45" s="175"/>
      <c r="L45" s="175"/>
      <c r="M45" s="175"/>
      <c r="N45" s="175"/>
      <c r="O45" s="175"/>
      <c r="P45" s="175"/>
      <c r="Q45" s="175"/>
      <c r="R45" s="175">
        <v>254</v>
      </c>
      <c r="S45" s="175"/>
      <c r="T45" s="736"/>
      <c r="U45" s="175"/>
      <c r="V45" s="175"/>
      <c r="W45" s="175"/>
      <c r="X45" s="175"/>
      <c r="Y45" s="175">
        <v>20</v>
      </c>
      <c r="Z45" s="93">
        <f t="shared" si="3"/>
        <v>274</v>
      </c>
      <c r="AA45" s="92">
        <v>274</v>
      </c>
      <c r="AB45" s="92">
        <v>274</v>
      </c>
      <c r="AC45" s="94">
        <f t="shared" si="1"/>
        <v>0</v>
      </c>
      <c r="AD45" s="95">
        <f t="shared" si="2"/>
        <v>0</v>
      </c>
    </row>
    <row r="46" spans="1:30" s="96" customFormat="1" ht="14.25">
      <c r="A46" s="89">
        <v>42</v>
      </c>
      <c r="B46" s="173" t="s">
        <v>2064</v>
      </c>
      <c r="C46" s="173" t="s">
        <v>2049</v>
      </c>
      <c r="D46" s="174" t="s">
        <v>1010</v>
      </c>
      <c r="E46" s="174">
        <v>250</v>
      </c>
      <c r="F46" s="175"/>
      <c r="G46" s="175"/>
      <c r="H46" s="175"/>
      <c r="I46" s="175"/>
      <c r="J46" s="175"/>
      <c r="K46" s="175"/>
      <c r="L46" s="175"/>
      <c r="M46" s="175"/>
      <c r="N46" s="175"/>
      <c r="O46" s="175"/>
      <c r="P46" s="175"/>
      <c r="Q46" s="175"/>
      <c r="R46" s="175">
        <v>164</v>
      </c>
      <c r="S46" s="175"/>
      <c r="T46" s="736"/>
      <c r="U46" s="175"/>
      <c r="V46" s="175"/>
      <c r="W46" s="175"/>
      <c r="X46" s="175"/>
      <c r="Y46" s="175">
        <v>30</v>
      </c>
      <c r="Z46" s="93">
        <f t="shared" si="3"/>
        <v>194</v>
      </c>
      <c r="AA46" s="92">
        <v>194</v>
      </c>
      <c r="AB46" s="92">
        <v>194</v>
      </c>
      <c r="AC46" s="94">
        <f t="shared" si="1"/>
        <v>0</v>
      </c>
      <c r="AD46" s="95">
        <f t="shared" si="2"/>
        <v>0</v>
      </c>
    </row>
    <row r="47" spans="1:30" s="96" customFormat="1" ht="14.25">
      <c r="A47" s="89">
        <v>43</v>
      </c>
      <c r="B47" s="173" t="s">
        <v>2065</v>
      </c>
      <c r="C47" s="173" t="s">
        <v>2049</v>
      </c>
      <c r="D47" s="174" t="s">
        <v>1010</v>
      </c>
      <c r="E47" s="174">
        <v>250</v>
      </c>
      <c r="F47" s="175"/>
      <c r="G47" s="175">
        <v>166.67</v>
      </c>
      <c r="H47" s="175"/>
      <c r="I47" s="175"/>
      <c r="J47" s="175"/>
      <c r="K47" s="175"/>
      <c r="L47" s="175"/>
      <c r="M47" s="175"/>
      <c r="N47" s="175">
        <v>31.67</v>
      </c>
      <c r="O47" s="175"/>
      <c r="P47" s="175"/>
      <c r="Q47" s="175"/>
      <c r="R47" s="175"/>
      <c r="S47" s="175"/>
      <c r="T47" s="736"/>
      <c r="U47" s="175"/>
      <c r="V47" s="175"/>
      <c r="W47" s="175"/>
      <c r="X47" s="175"/>
      <c r="Y47" s="175"/>
      <c r="Z47" s="93">
        <f t="shared" si="3"/>
        <v>198.33999999999997</v>
      </c>
      <c r="AA47" s="92">
        <v>198.33999999999997</v>
      </c>
      <c r="AB47" s="92">
        <v>198.33999999999997</v>
      </c>
      <c r="AC47" s="94">
        <f t="shared" si="1"/>
        <v>0</v>
      </c>
      <c r="AD47" s="95">
        <f t="shared" si="2"/>
        <v>0</v>
      </c>
    </row>
    <row r="48" spans="1:30" s="96" customFormat="1" ht="14.25">
      <c r="A48" s="89">
        <v>44</v>
      </c>
      <c r="B48" s="173" t="s">
        <v>2066</v>
      </c>
      <c r="C48" s="173" t="s">
        <v>2049</v>
      </c>
      <c r="D48" s="174" t="s">
        <v>1010</v>
      </c>
      <c r="E48" s="174">
        <v>250</v>
      </c>
      <c r="F48" s="175"/>
      <c r="G48" s="175">
        <v>666.67</v>
      </c>
      <c r="H48" s="175"/>
      <c r="I48" s="175"/>
      <c r="J48" s="175"/>
      <c r="K48" s="175"/>
      <c r="L48" s="175"/>
      <c r="M48" s="175"/>
      <c r="N48" s="175">
        <v>139.67</v>
      </c>
      <c r="O48" s="175"/>
      <c r="P48" s="175"/>
      <c r="Q48" s="175"/>
      <c r="R48" s="175"/>
      <c r="S48" s="175"/>
      <c r="T48" s="736"/>
      <c r="U48" s="175"/>
      <c r="V48" s="175"/>
      <c r="W48" s="175">
        <v>300</v>
      </c>
      <c r="X48" s="175"/>
      <c r="Y48" s="175">
        <v>6.67</v>
      </c>
      <c r="Z48" s="93">
        <f t="shared" si="3"/>
        <v>1113.01</v>
      </c>
      <c r="AA48" s="92">
        <v>1113.01</v>
      </c>
      <c r="AB48" s="92">
        <v>1113.01</v>
      </c>
      <c r="AC48" s="94">
        <f t="shared" si="1"/>
        <v>0</v>
      </c>
      <c r="AD48" s="95">
        <f t="shared" si="2"/>
        <v>0</v>
      </c>
    </row>
    <row r="49" spans="1:30" s="96" customFormat="1" ht="14.25">
      <c r="A49" s="89">
        <v>45</v>
      </c>
      <c r="B49" s="173" t="s">
        <v>2067</v>
      </c>
      <c r="C49" s="173" t="s">
        <v>2049</v>
      </c>
      <c r="D49" s="174" t="s">
        <v>105</v>
      </c>
      <c r="E49" s="174">
        <v>300</v>
      </c>
      <c r="F49" s="175"/>
      <c r="G49" s="175"/>
      <c r="H49" s="175"/>
      <c r="I49" s="175"/>
      <c r="J49" s="175">
        <v>338</v>
      </c>
      <c r="K49" s="175">
        <v>561.75</v>
      </c>
      <c r="L49" s="175"/>
      <c r="M49" s="175"/>
      <c r="N49" s="175"/>
      <c r="O49" s="175"/>
      <c r="P49" s="175"/>
      <c r="Q49" s="175"/>
      <c r="R49" s="175">
        <v>543</v>
      </c>
      <c r="S49" s="175">
        <v>150</v>
      </c>
      <c r="T49" s="736"/>
      <c r="U49" s="175"/>
      <c r="V49" s="175"/>
      <c r="W49" s="175"/>
      <c r="X49" s="175">
        <v>30</v>
      </c>
      <c r="Y49" s="175">
        <v>26.67</v>
      </c>
      <c r="Z49" s="93">
        <f t="shared" si="3"/>
        <v>1649.42</v>
      </c>
      <c r="AA49" s="92">
        <v>1649.42</v>
      </c>
      <c r="AB49" s="92">
        <v>1649.42</v>
      </c>
      <c r="AC49" s="94">
        <f t="shared" si="1"/>
        <v>0</v>
      </c>
      <c r="AD49" s="95">
        <f t="shared" si="2"/>
        <v>0</v>
      </c>
    </row>
    <row r="50" spans="1:30" s="96" customFormat="1" ht="14.25">
      <c r="A50" s="89">
        <v>46</v>
      </c>
      <c r="B50" s="173" t="s">
        <v>2068</v>
      </c>
      <c r="C50" s="173" t="s">
        <v>2049</v>
      </c>
      <c r="D50" s="174" t="s">
        <v>1010</v>
      </c>
      <c r="E50" s="174">
        <v>250</v>
      </c>
      <c r="F50" s="175"/>
      <c r="G50" s="175">
        <v>416.66666666666663</v>
      </c>
      <c r="H50" s="175"/>
      <c r="I50" s="175">
        <v>11.11111111111111</v>
      </c>
      <c r="J50" s="175"/>
      <c r="K50" s="175"/>
      <c r="L50" s="175"/>
      <c r="M50" s="175"/>
      <c r="N50" s="175">
        <v>1014.9999999999998</v>
      </c>
      <c r="O50" s="175"/>
      <c r="P50" s="175"/>
      <c r="Q50" s="175"/>
      <c r="R50" s="175"/>
      <c r="S50" s="175"/>
      <c r="T50" s="736"/>
      <c r="U50" s="175"/>
      <c r="V50" s="175"/>
      <c r="W50" s="175"/>
      <c r="X50" s="175"/>
      <c r="Y50" s="175">
        <v>26.666666666666668</v>
      </c>
      <c r="Z50" s="93">
        <f t="shared" si="3"/>
        <v>1469.4444444444441</v>
      </c>
      <c r="AA50" s="92">
        <v>1469.4444444444441</v>
      </c>
      <c r="AB50" s="92">
        <v>1469.4444444444441</v>
      </c>
      <c r="AC50" s="94">
        <f t="shared" si="1"/>
        <v>0</v>
      </c>
      <c r="AD50" s="95">
        <f t="shared" si="2"/>
        <v>0</v>
      </c>
    </row>
    <row r="51" spans="1:30" s="96" customFormat="1" ht="14.25">
      <c r="A51" s="89">
        <v>47</v>
      </c>
      <c r="B51" s="173" t="s">
        <v>2069</v>
      </c>
      <c r="C51" s="173" t="s">
        <v>2049</v>
      </c>
      <c r="D51" s="174" t="s">
        <v>1010</v>
      </c>
      <c r="E51" s="174">
        <v>250</v>
      </c>
      <c r="F51" s="175"/>
      <c r="G51" s="175"/>
      <c r="H51" s="175"/>
      <c r="I51" s="175"/>
      <c r="J51" s="175"/>
      <c r="K51" s="175"/>
      <c r="L51" s="175"/>
      <c r="M51" s="175"/>
      <c r="N51" s="175"/>
      <c r="O51" s="175"/>
      <c r="P51" s="175"/>
      <c r="Q51" s="175"/>
      <c r="R51" s="175">
        <v>164</v>
      </c>
      <c r="S51" s="175"/>
      <c r="T51" s="736"/>
      <c r="U51" s="175"/>
      <c r="V51" s="175"/>
      <c r="W51" s="175"/>
      <c r="X51" s="175">
        <v>20</v>
      </c>
      <c r="Y51" s="175">
        <v>20</v>
      </c>
      <c r="Z51" s="93">
        <f t="shared" si="3"/>
        <v>204</v>
      </c>
      <c r="AA51" s="92">
        <v>204</v>
      </c>
      <c r="AB51" s="92">
        <v>204</v>
      </c>
      <c r="AC51" s="94">
        <f t="shared" si="1"/>
        <v>0</v>
      </c>
      <c r="AD51" s="95">
        <f t="shared" si="2"/>
        <v>0</v>
      </c>
    </row>
    <row r="52" spans="1:30" s="96" customFormat="1" ht="14.25">
      <c r="A52" s="89">
        <v>48</v>
      </c>
      <c r="B52" s="173" t="s">
        <v>2070</v>
      </c>
      <c r="C52" s="173" t="s">
        <v>2049</v>
      </c>
      <c r="D52" s="174" t="s">
        <v>105</v>
      </c>
      <c r="E52" s="174">
        <v>300</v>
      </c>
      <c r="F52" s="175">
        <v>1000</v>
      </c>
      <c r="G52" s="175"/>
      <c r="H52" s="175"/>
      <c r="I52" s="175"/>
      <c r="J52" s="175"/>
      <c r="K52" s="175"/>
      <c r="L52" s="175"/>
      <c r="M52" s="175"/>
      <c r="N52" s="175">
        <v>274.15999999999997</v>
      </c>
      <c r="O52" s="175"/>
      <c r="P52" s="175"/>
      <c r="Q52" s="175"/>
      <c r="R52" s="175"/>
      <c r="S52" s="175"/>
      <c r="T52" s="736">
        <v>50</v>
      </c>
      <c r="U52" s="175"/>
      <c r="V52" s="175"/>
      <c r="W52" s="175"/>
      <c r="X52" s="175"/>
      <c r="Y52" s="175">
        <v>20</v>
      </c>
      <c r="Z52" s="93">
        <f t="shared" si="3"/>
        <v>1344.1599999999999</v>
      </c>
      <c r="AA52" s="92">
        <v>1344.1599999999999</v>
      </c>
      <c r="AB52" s="92">
        <v>1344.1599999999999</v>
      </c>
      <c r="AC52" s="94">
        <f t="shared" si="1"/>
        <v>0</v>
      </c>
      <c r="AD52" s="95">
        <f t="shared" si="2"/>
        <v>0</v>
      </c>
    </row>
    <row r="53" spans="1:30" s="96" customFormat="1" ht="14.25">
      <c r="A53" s="89">
        <v>49</v>
      </c>
      <c r="B53" s="173" t="s">
        <v>2071</v>
      </c>
      <c r="C53" s="173" t="s">
        <v>2049</v>
      </c>
      <c r="D53" s="174" t="s">
        <v>1010</v>
      </c>
      <c r="E53" s="174">
        <v>250</v>
      </c>
      <c r="F53" s="175"/>
      <c r="G53" s="175"/>
      <c r="H53" s="175"/>
      <c r="I53" s="175"/>
      <c r="J53" s="175">
        <v>390.5</v>
      </c>
      <c r="K53" s="175">
        <v>561.75</v>
      </c>
      <c r="L53" s="175"/>
      <c r="M53" s="175"/>
      <c r="N53" s="175"/>
      <c r="O53" s="175"/>
      <c r="P53" s="175"/>
      <c r="Q53" s="175"/>
      <c r="R53" s="175">
        <v>544</v>
      </c>
      <c r="S53" s="175">
        <v>200</v>
      </c>
      <c r="T53" s="736"/>
      <c r="U53" s="175"/>
      <c r="V53" s="175"/>
      <c r="W53" s="175"/>
      <c r="X53" s="175">
        <v>40</v>
      </c>
      <c r="Y53" s="175">
        <v>26.67</v>
      </c>
      <c r="Z53" s="93">
        <f t="shared" si="3"/>
        <v>1762.92</v>
      </c>
      <c r="AA53" s="92">
        <v>1762.92</v>
      </c>
      <c r="AB53" s="92">
        <v>1762.92</v>
      </c>
      <c r="AC53" s="94">
        <f t="shared" si="1"/>
        <v>0</v>
      </c>
      <c r="AD53" s="95">
        <f t="shared" si="2"/>
        <v>0</v>
      </c>
    </row>
    <row r="54" spans="1:30" s="96" customFormat="1" ht="14.25">
      <c r="A54" s="89">
        <v>50</v>
      </c>
      <c r="B54" s="173" t="s">
        <v>2072</v>
      </c>
      <c r="C54" s="173" t="s">
        <v>2049</v>
      </c>
      <c r="D54" s="174" t="s">
        <v>1010</v>
      </c>
      <c r="E54" s="174">
        <v>250</v>
      </c>
      <c r="F54" s="175"/>
      <c r="G54" s="175"/>
      <c r="H54" s="175"/>
      <c r="I54" s="175">
        <v>100</v>
      </c>
      <c r="J54" s="175"/>
      <c r="K54" s="175"/>
      <c r="L54" s="175"/>
      <c r="M54" s="175"/>
      <c r="N54" s="175"/>
      <c r="O54" s="175"/>
      <c r="P54" s="175"/>
      <c r="Q54" s="175"/>
      <c r="R54" s="175">
        <v>264</v>
      </c>
      <c r="S54" s="175"/>
      <c r="T54" s="736"/>
      <c r="U54" s="175"/>
      <c r="V54" s="175"/>
      <c r="W54" s="175"/>
      <c r="X54" s="175">
        <v>10</v>
      </c>
      <c r="Y54" s="175">
        <v>30</v>
      </c>
      <c r="Z54" s="93">
        <f t="shared" si="3"/>
        <v>404</v>
      </c>
      <c r="AA54" s="92">
        <v>404</v>
      </c>
      <c r="AB54" s="92">
        <v>404</v>
      </c>
      <c r="AC54" s="94">
        <f t="shared" si="1"/>
        <v>0</v>
      </c>
      <c r="AD54" s="95">
        <f t="shared" si="2"/>
        <v>0</v>
      </c>
    </row>
    <row r="55" spans="1:30" s="96" customFormat="1" ht="14.25">
      <c r="A55" s="89">
        <v>51</v>
      </c>
      <c r="B55" s="173" t="s">
        <v>2073</v>
      </c>
      <c r="C55" s="173" t="s">
        <v>2049</v>
      </c>
      <c r="D55" s="174" t="s">
        <v>105</v>
      </c>
      <c r="E55" s="174">
        <v>300</v>
      </c>
      <c r="F55" s="175"/>
      <c r="G55" s="175"/>
      <c r="H55" s="175"/>
      <c r="I55" s="175"/>
      <c r="J55" s="175"/>
      <c r="K55" s="175"/>
      <c r="L55" s="175">
        <v>172</v>
      </c>
      <c r="M55" s="175"/>
      <c r="N55" s="175"/>
      <c r="O55" s="175"/>
      <c r="P55" s="175"/>
      <c r="Q55" s="175"/>
      <c r="R55" s="175"/>
      <c r="S55" s="175"/>
      <c r="T55" s="736"/>
      <c r="U55" s="175"/>
      <c r="V55" s="175"/>
      <c r="W55" s="175"/>
      <c r="X55" s="175">
        <v>20</v>
      </c>
      <c r="Y55" s="175"/>
      <c r="Z55" s="93">
        <f t="shared" si="3"/>
        <v>192</v>
      </c>
      <c r="AA55" s="92">
        <v>192</v>
      </c>
      <c r="AB55" s="92">
        <v>192</v>
      </c>
      <c r="AC55" s="94">
        <f t="shared" si="1"/>
        <v>0</v>
      </c>
      <c r="AD55" s="95">
        <f t="shared" si="2"/>
        <v>0</v>
      </c>
    </row>
    <row r="56" spans="1:30" s="96" customFormat="1" ht="14.25">
      <c r="A56" s="89">
        <v>52</v>
      </c>
      <c r="B56" s="173" t="s">
        <v>2074</v>
      </c>
      <c r="C56" s="173" t="s">
        <v>2049</v>
      </c>
      <c r="D56" s="174" t="s">
        <v>1010</v>
      </c>
      <c r="E56" s="174">
        <v>250</v>
      </c>
      <c r="F56" s="175"/>
      <c r="G56" s="175"/>
      <c r="H56" s="175">
        <v>266.65999999999997</v>
      </c>
      <c r="I56" s="175"/>
      <c r="J56" s="175">
        <v>50</v>
      </c>
      <c r="K56" s="175"/>
      <c r="L56" s="175"/>
      <c r="M56" s="175"/>
      <c r="N56" s="175">
        <v>148.73</v>
      </c>
      <c r="O56" s="175"/>
      <c r="P56" s="175"/>
      <c r="Q56" s="175"/>
      <c r="R56" s="175"/>
      <c r="S56" s="175">
        <v>100</v>
      </c>
      <c r="T56" s="736">
        <v>100</v>
      </c>
      <c r="U56" s="175"/>
      <c r="V56" s="175"/>
      <c r="W56" s="175"/>
      <c r="X56" s="175"/>
      <c r="Y56" s="175">
        <v>60</v>
      </c>
      <c r="Z56" s="93">
        <f t="shared" si="3"/>
        <v>725.39</v>
      </c>
      <c r="AA56" s="92">
        <v>725.39</v>
      </c>
      <c r="AB56" s="92">
        <v>725.39</v>
      </c>
      <c r="AC56" s="94">
        <f t="shared" si="1"/>
        <v>0</v>
      </c>
      <c r="AD56" s="95">
        <f t="shared" si="2"/>
        <v>0</v>
      </c>
    </row>
    <row r="57" spans="1:30" s="96" customFormat="1" ht="14.25">
      <c r="A57" s="89">
        <v>53</v>
      </c>
      <c r="B57" s="173" t="s">
        <v>2075</v>
      </c>
      <c r="C57" s="173" t="s">
        <v>2049</v>
      </c>
      <c r="D57" s="174" t="s">
        <v>1010</v>
      </c>
      <c r="E57" s="174">
        <v>250</v>
      </c>
      <c r="F57" s="175"/>
      <c r="G57" s="175"/>
      <c r="H57" s="175">
        <v>200</v>
      </c>
      <c r="I57" s="175"/>
      <c r="J57" s="175"/>
      <c r="K57" s="175"/>
      <c r="L57" s="175"/>
      <c r="M57" s="175"/>
      <c r="N57" s="175"/>
      <c r="O57" s="175"/>
      <c r="P57" s="175"/>
      <c r="Q57" s="175"/>
      <c r="R57" s="175">
        <v>164</v>
      </c>
      <c r="S57" s="175"/>
      <c r="T57" s="736"/>
      <c r="U57" s="175"/>
      <c r="V57" s="175"/>
      <c r="W57" s="175"/>
      <c r="X57" s="175"/>
      <c r="Y57" s="175">
        <v>20</v>
      </c>
      <c r="Z57" s="93">
        <f t="shared" si="3"/>
        <v>384</v>
      </c>
      <c r="AA57" s="92">
        <v>384</v>
      </c>
      <c r="AB57" s="92">
        <v>384</v>
      </c>
      <c r="AC57" s="94">
        <f t="shared" si="1"/>
        <v>0</v>
      </c>
      <c r="AD57" s="95">
        <f t="shared" si="2"/>
        <v>0</v>
      </c>
    </row>
    <row r="58" spans="1:30" s="96" customFormat="1" ht="14.25">
      <c r="A58" s="89">
        <v>54</v>
      </c>
      <c r="B58" s="173" t="s">
        <v>2076</v>
      </c>
      <c r="C58" s="173" t="s">
        <v>2049</v>
      </c>
      <c r="D58" s="174" t="s">
        <v>1007</v>
      </c>
      <c r="E58" s="174">
        <v>200</v>
      </c>
      <c r="F58" s="175"/>
      <c r="G58" s="175"/>
      <c r="H58" s="175"/>
      <c r="I58" s="175"/>
      <c r="J58" s="175"/>
      <c r="K58" s="175"/>
      <c r="L58" s="175"/>
      <c r="M58" s="175"/>
      <c r="N58" s="175"/>
      <c r="O58" s="175"/>
      <c r="P58" s="175"/>
      <c r="Q58" s="175"/>
      <c r="R58" s="175">
        <v>264</v>
      </c>
      <c r="S58" s="175"/>
      <c r="T58" s="736"/>
      <c r="U58" s="175"/>
      <c r="V58" s="175"/>
      <c r="W58" s="175"/>
      <c r="X58" s="175">
        <v>30</v>
      </c>
      <c r="Y58" s="175">
        <v>20</v>
      </c>
      <c r="Z58" s="93">
        <f t="shared" si="3"/>
        <v>314</v>
      </c>
      <c r="AA58" s="92">
        <v>314</v>
      </c>
      <c r="AB58" s="92">
        <v>314</v>
      </c>
      <c r="AC58" s="94">
        <f t="shared" si="1"/>
        <v>0</v>
      </c>
      <c r="AD58" s="95">
        <f t="shared" si="2"/>
        <v>0</v>
      </c>
    </row>
    <row r="59" spans="1:30" s="96" customFormat="1" ht="14.25">
      <c r="A59" s="89">
        <v>55</v>
      </c>
      <c r="B59" s="173" t="s">
        <v>2077</v>
      </c>
      <c r="C59" s="173" t="s">
        <v>2049</v>
      </c>
      <c r="D59" s="174" t="s">
        <v>1010</v>
      </c>
      <c r="E59" s="174">
        <v>250</v>
      </c>
      <c r="F59" s="175"/>
      <c r="G59" s="175"/>
      <c r="H59" s="175"/>
      <c r="I59" s="175"/>
      <c r="J59" s="175"/>
      <c r="K59" s="175"/>
      <c r="L59" s="175"/>
      <c r="M59" s="175"/>
      <c r="N59" s="175"/>
      <c r="O59" s="175"/>
      <c r="P59" s="175"/>
      <c r="Q59" s="175"/>
      <c r="R59" s="175">
        <v>364</v>
      </c>
      <c r="S59" s="175"/>
      <c r="T59" s="736"/>
      <c r="U59" s="175"/>
      <c r="V59" s="175"/>
      <c r="W59" s="175"/>
      <c r="X59" s="175"/>
      <c r="Y59" s="175">
        <v>40</v>
      </c>
      <c r="Z59" s="93">
        <f t="shared" si="3"/>
        <v>404</v>
      </c>
      <c r="AA59" s="92">
        <v>404</v>
      </c>
      <c r="AB59" s="92">
        <v>404</v>
      </c>
      <c r="AC59" s="94">
        <f t="shared" si="1"/>
        <v>0</v>
      </c>
      <c r="AD59" s="95">
        <f t="shared" si="2"/>
        <v>0</v>
      </c>
    </row>
    <row r="60" spans="1:30" ht="45" customHeight="1" hidden="1">
      <c r="A60" s="97" t="s">
        <v>368</v>
      </c>
      <c r="B60" s="98"/>
      <c r="C60" s="98"/>
      <c r="D60" s="98"/>
      <c r="E60" s="99">
        <f aca="true" t="shared" si="4" ref="E60:Y60">SUM(E5:E59)</f>
        <v>14950</v>
      </c>
      <c r="F60" s="100">
        <f t="shared" si="4"/>
        <v>13000</v>
      </c>
      <c r="G60" s="100">
        <f t="shared" si="4"/>
        <v>4416.666666666667</v>
      </c>
      <c r="H60" s="100">
        <f t="shared" si="4"/>
        <v>1899.96</v>
      </c>
      <c r="I60" s="100">
        <f t="shared" si="4"/>
        <v>611.1111111111111</v>
      </c>
      <c r="J60" s="100">
        <f t="shared" si="4"/>
        <v>1319.6599999999999</v>
      </c>
      <c r="K60" s="100">
        <f t="shared" si="4"/>
        <v>3771.5</v>
      </c>
      <c r="L60" s="100">
        <f t="shared" si="4"/>
        <v>823.6</v>
      </c>
      <c r="M60" s="100">
        <f t="shared" si="4"/>
        <v>450</v>
      </c>
      <c r="N60" s="100">
        <f>SUM(N5:N59)</f>
        <v>9867.756666666666</v>
      </c>
      <c r="O60" s="100">
        <f t="shared" si="4"/>
        <v>0</v>
      </c>
      <c r="P60" s="100">
        <f t="shared" si="4"/>
        <v>0</v>
      </c>
      <c r="Q60" s="100">
        <f t="shared" si="4"/>
        <v>0</v>
      </c>
      <c r="R60" s="100">
        <f t="shared" si="4"/>
        <v>3489</v>
      </c>
      <c r="S60" s="100">
        <f t="shared" si="4"/>
        <v>2550</v>
      </c>
      <c r="T60" s="100">
        <f t="shared" si="4"/>
        <v>2700</v>
      </c>
      <c r="U60" s="100">
        <f t="shared" si="4"/>
        <v>1175</v>
      </c>
      <c r="V60" s="100">
        <f t="shared" si="4"/>
        <v>824.5400000000001</v>
      </c>
      <c r="W60" s="100">
        <f t="shared" si="4"/>
        <v>750</v>
      </c>
      <c r="X60" s="100">
        <f t="shared" si="4"/>
        <v>170</v>
      </c>
      <c r="Y60" s="100">
        <f t="shared" si="4"/>
        <v>996.6666666666665</v>
      </c>
      <c r="Z60" s="93">
        <f>SUM(F60:Y60)</f>
        <v>48815.46111111111</v>
      </c>
      <c r="AA60" s="101"/>
      <c r="AB60" s="101"/>
      <c r="AC60" s="101"/>
      <c r="AD60" s="101"/>
    </row>
    <row r="61" spans="1:30" ht="45" customHeight="1" hidden="1">
      <c r="A61" s="97" t="s">
        <v>983</v>
      </c>
      <c r="B61" s="98"/>
      <c r="C61" s="98"/>
      <c r="D61" s="98"/>
      <c r="E61" s="98"/>
      <c r="F61" s="100">
        <f>'I.1'!P28</f>
        <v>13000</v>
      </c>
      <c r="G61" s="100">
        <f>'I.2'!P27</f>
        <v>4416.666666666666</v>
      </c>
      <c r="H61" s="100">
        <f>'I.3'!N34</f>
        <v>1899.9600000000005</v>
      </c>
      <c r="I61" s="100">
        <f>'I.4'!M20</f>
        <v>611.1111111111111</v>
      </c>
      <c r="J61" s="100">
        <f>'I.5'!M47</f>
        <v>1319.66</v>
      </c>
      <c r="K61" s="100">
        <f>'I.6'!J20</f>
        <v>3771.5</v>
      </c>
      <c r="L61" s="100">
        <f>'I.7'!J23</f>
        <v>823.6</v>
      </c>
      <c r="M61" s="100">
        <f>'I.8'!I19</f>
        <v>450</v>
      </c>
      <c r="N61" s="100">
        <f>'I.9'!H422</f>
        <v>9867.760000000002</v>
      </c>
      <c r="O61" s="100">
        <f>'I.10'!F29</f>
        <v>0</v>
      </c>
      <c r="P61" s="100">
        <f>'I.11'!F28</f>
        <v>0</v>
      </c>
      <c r="Q61" s="100">
        <f>'I.12'!H60</f>
        <v>0</v>
      </c>
      <c r="R61" s="100">
        <f>'I.13'!H153</f>
        <v>3489</v>
      </c>
      <c r="S61" s="100">
        <f>'I.14'!G40</f>
        <v>2550</v>
      </c>
      <c r="T61" s="100">
        <f>'I.15'!G81</f>
        <v>2700</v>
      </c>
      <c r="U61" s="100">
        <f>'I.16'!I37</f>
        <v>1175</v>
      </c>
      <c r="V61" s="100">
        <f>'I. 17.'!J20</f>
        <v>824.5433333333332</v>
      </c>
      <c r="W61" s="100">
        <f>'I. 18'!J17</f>
        <v>750</v>
      </c>
      <c r="X61" s="100">
        <f>'I.19'!K20</f>
        <v>170</v>
      </c>
      <c r="Y61" s="100">
        <f>'I.20'!H78</f>
        <v>996.6666666666667</v>
      </c>
      <c r="Z61" s="93">
        <f>SUM(F61:Y61)</f>
        <v>48815.467777777776</v>
      </c>
      <c r="AA61" s="101"/>
      <c r="AB61" s="101"/>
      <c r="AC61" s="101"/>
      <c r="AD61" s="101"/>
    </row>
    <row r="62" spans="1:30" ht="45" customHeight="1" hidden="1">
      <c r="A62" s="102" t="s">
        <v>984</v>
      </c>
      <c r="B62" s="103"/>
      <c r="C62" s="103"/>
      <c r="D62" s="103"/>
      <c r="E62" s="103"/>
      <c r="F62" s="104">
        <f>F60-F61</f>
        <v>0</v>
      </c>
      <c r="G62" s="104">
        <f aca="true" t="shared" si="5" ref="G62:Y62">G60-G61</f>
        <v>0</v>
      </c>
      <c r="H62" s="104">
        <f t="shared" si="5"/>
        <v>0</v>
      </c>
      <c r="I62" s="104">
        <f t="shared" si="5"/>
        <v>0</v>
      </c>
      <c r="J62" s="104">
        <f t="shared" si="5"/>
        <v>0</v>
      </c>
      <c r="K62" s="104">
        <f t="shared" si="5"/>
        <v>0</v>
      </c>
      <c r="L62" s="104">
        <f t="shared" si="5"/>
        <v>0</v>
      </c>
      <c r="M62" s="104">
        <f t="shared" si="5"/>
        <v>0</v>
      </c>
      <c r="N62" s="104">
        <f t="shared" si="5"/>
        <v>-0.003333333335831412</v>
      </c>
      <c r="O62" s="104">
        <f t="shared" si="5"/>
        <v>0</v>
      </c>
      <c r="P62" s="104">
        <f t="shared" si="5"/>
        <v>0</v>
      </c>
      <c r="Q62" s="104">
        <f t="shared" si="5"/>
        <v>0</v>
      </c>
      <c r="R62" s="104">
        <f t="shared" si="5"/>
        <v>0</v>
      </c>
      <c r="S62" s="104">
        <f t="shared" si="5"/>
        <v>0</v>
      </c>
      <c r="T62" s="104">
        <f t="shared" si="5"/>
        <v>0</v>
      </c>
      <c r="U62" s="104">
        <f t="shared" si="5"/>
        <v>0</v>
      </c>
      <c r="V62" s="104">
        <f t="shared" si="5"/>
        <v>-0.003333333333102928</v>
      </c>
      <c r="W62" s="104">
        <f t="shared" si="5"/>
        <v>0</v>
      </c>
      <c r="X62" s="104">
        <f t="shared" si="5"/>
        <v>0</v>
      </c>
      <c r="Y62" s="104">
        <f t="shared" si="5"/>
        <v>0</v>
      </c>
      <c r="Z62" s="95">
        <f>SUM(F62:Y62)</f>
        <v>-0.00666666666893434</v>
      </c>
      <c r="AA62" s="105" t="s">
        <v>959</v>
      </c>
      <c r="AB62" s="106"/>
      <c r="AC62" s="106"/>
      <c r="AD62" s="106"/>
    </row>
    <row r="63" ht="14.25" hidden="1"/>
    <row r="64" spans="2:4" ht="53.25" customHeight="1" hidden="1">
      <c r="B64" s="107" t="s">
        <v>985</v>
      </c>
      <c r="C64" s="107"/>
      <c r="D64" s="108">
        <v>55</v>
      </c>
    </row>
    <row r="65" spans="2:4" ht="53.25" customHeight="1" hidden="1">
      <c r="B65" s="109" t="s">
        <v>986</v>
      </c>
      <c r="C65" s="109"/>
      <c r="D65" s="98">
        <f>COUNTA(D5:D59)</f>
        <v>55</v>
      </c>
    </row>
    <row r="66" spans="2:5" ht="53.25" customHeight="1" hidden="1">
      <c r="B66" s="110" t="s">
        <v>987</v>
      </c>
      <c r="C66" s="110"/>
      <c r="D66" s="111">
        <f>D64-D65</f>
        <v>0</v>
      </c>
      <c r="E66" s="84" t="s">
        <v>959</v>
      </c>
    </row>
    <row r="67" ht="14.25" hidden="1"/>
    <row r="68" ht="14.25" hidden="1"/>
    <row r="69" ht="14.25" hidden="1"/>
    <row r="70" ht="14.25" hidden="1">
      <c r="H70" s="648"/>
    </row>
  </sheetData>
  <sheetProtection/>
  <conditionalFormatting sqref="D66 AC5:AD59 F62:Z62">
    <cfRule type="cellIs" priority="14" dxfId="11" operator="notEqual" stopIfTrue="1">
      <formula>0</formula>
    </cfRule>
  </conditionalFormatting>
  <conditionalFormatting sqref="K5:K59">
    <cfRule type="cellIs" priority="11" dxfId="0" operator="greaterThan" stopIfTrue="1">
      <formula>1500</formula>
    </cfRule>
  </conditionalFormatting>
  <conditionalFormatting sqref="L5:L59">
    <cfRule type="cellIs" priority="10" dxfId="0" operator="greaterThan" stopIfTrue="1">
      <formula>300</formula>
    </cfRule>
  </conditionalFormatting>
  <conditionalFormatting sqref="M5:M59">
    <cfRule type="cellIs" priority="9" dxfId="0" operator="greaterThan" stopIfTrue="1">
      <formula>200</formula>
    </cfRule>
  </conditionalFormatting>
  <conditionalFormatting sqref="P5:P59">
    <cfRule type="cellIs" priority="8" dxfId="0" operator="greaterThan" stopIfTrue="1">
      <formula>600</formula>
    </cfRule>
  </conditionalFormatting>
  <conditionalFormatting sqref="Q5:Q59">
    <cfRule type="cellIs" priority="7" dxfId="0" operator="greaterThan" stopIfTrue="1">
      <formula>1000</formula>
    </cfRule>
  </conditionalFormatting>
  <conditionalFormatting sqref="R5:R59">
    <cfRule type="cellIs" priority="6" dxfId="0" operator="greaterThan" stopIfTrue="1">
      <formula>1000</formula>
    </cfRule>
  </conditionalFormatting>
  <conditionalFormatting sqref="S5:S59">
    <cfRule type="cellIs" priority="5" dxfId="0" operator="greaterThan" stopIfTrue="1">
      <formula>200</formula>
    </cfRule>
  </conditionalFormatting>
  <conditionalFormatting sqref="T5:T59">
    <cfRule type="cellIs" priority="4" dxfId="0" operator="greaterThan" stopIfTrue="1">
      <formula>200</formula>
    </cfRule>
  </conditionalFormatting>
  <conditionalFormatting sqref="U5:U59">
    <cfRule type="cellIs" priority="3" dxfId="0" operator="greaterThan" stopIfTrue="1">
      <formula>100</formula>
    </cfRule>
  </conditionalFormatting>
  <conditionalFormatting sqref="X5:X59">
    <cfRule type="cellIs" priority="2" dxfId="0" operator="greaterThan" stopIfTrue="1">
      <formula>60</formula>
    </cfRule>
  </conditionalFormatting>
  <conditionalFormatting sqref="Y5:Y59">
    <cfRule type="cellIs" priority="1" dxfId="0" operator="greaterThan" stopIfTrue="1">
      <formula>60</formula>
    </cfRule>
  </conditionalFormatting>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2:N425"/>
  <sheetViews>
    <sheetView zoomScale="60" zoomScaleNormal="60" zoomScalePageLayoutView="0" workbookViewId="0" topLeftCell="A1">
      <selection activeCell="N265" sqref="N265"/>
    </sheetView>
  </sheetViews>
  <sheetFormatPr defaultColWidth="8.8515625" defaultRowHeight="15"/>
  <cols>
    <col min="1" max="1" width="27.00390625" style="2" customWidth="1"/>
    <col min="2" max="2" width="11.421875" style="7" customWidth="1"/>
    <col min="3" max="3" width="19.00390625" style="7" customWidth="1"/>
    <col min="4" max="4" width="19.8515625" style="1" customWidth="1"/>
    <col min="5" max="5" width="18.140625" style="1" customWidth="1"/>
    <col min="6" max="6" width="19.421875" style="1" customWidth="1"/>
    <col min="7" max="7" width="11.57421875" style="1" customWidth="1"/>
    <col min="8" max="8" width="10.8515625" style="1" customWidth="1"/>
    <col min="9" max="9" width="20.8515625" style="723" customWidth="1"/>
    <col min="10" max="10" width="8.8515625" style="0" customWidth="1"/>
    <col min="11" max="11" width="26.8515625" style="0" customWidth="1"/>
    <col min="12" max="13" width="8.8515625" style="0" customWidth="1"/>
    <col min="14" max="14" width="16.00390625" style="0" customWidth="1"/>
  </cols>
  <sheetData>
    <row r="2" spans="1:9" s="4" customFormat="1" ht="15">
      <c r="A2" s="831" t="s">
        <v>3</v>
      </c>
      <c r="B2" s="864"/>
      <c r="C2" s="864"/>
      <c r="D2" s="864"/>
      <c r="E2" s="864"/>
      <c r="F2" s="864"/>
      <c r="G2" s="864"/>
      <c r="H2" s="865"/>
      <c r="I2" s="724"/>
    </row>
    <row r="3" spans="1:9" s="4" customFormat="1" ht="15" customHeight="1">
      <c r="A3" s="12"/>
      <c r="B3" s="12"/>
      <c r="C3" s="12"/>
      <c r="D3" s="12"/>
      <c r="E3" s="12"/>
      <c r="F3" s="12"/>
      <c r="G3" s="12"/>
      <c r="H3" s="12"/>
      <c r="I3" s="724"/>
    </row>
    <row r="4" spans="1:9" s="4" customFormat="1" ht="15" customHeight="1">
      <c r="A4" s="876" t="s">
        <v>4</v>
      </c>
      <c r="B4" s="877"/>
      <c r="C4" s="877"/>
      <c r="D4" s="877"/>
      <c r="E4" s="877"/>
      <c r="F4" s="877"/>
      <c r="G4" s="877"/>
      <c r="H4" s="877"/>
      <c r="I4" s="724"/>
    </row>
    <row r="5" spans="1:9" s="4" customFormat="1" ht="15" customHeight="1">
      <c r="A5" s="876" t="s">
        <v>5</v>
      </c>
      <c r="B5" s="834"/>
      <c r="C5" s="834"/>
      <c r="D5" s="834"/>
      <c r="E5" s="834"/>
      <c r="F5" s="834"/>
      <c r="G5" s="834"/>
      <c r="H5" s="834"/>
      <c r="I5" s="724"/>
    </row>
    <row r="6" spans="1:9" s="4" customFormat="1" ht="69" customHeight="1">
      <c r="A6" s="876" t="s">
        <v>52</v>
      </c>
      <c r="B6" s="834"/>
      <c r="C6" s="834"/>
      <c r="D6" s="834"/>
      <c r="E6" s="834"/>
      <c r="F6" s="873"/>
      <c r="G6" s="873"/>
      <c r="H6" s="873"/>
      <c r="I6" s="724"/>
    </row>
    <row r="7" spans="1:9" s="4" customFormat="1" ht="14.25">
      <c r="A7" s="5"/>
      <c r="B7" s="6"/>
      <c r="C7" s="6"/>
      <c r="D7" s="5"/>
      <c r="E7" s="5"/>
      <c r="F7" s="5"/>
      <c r="G7" s="5"/>
      <c r="H7" s="5"/>
      <c r="I7" s="724"/>
    </row>
    <row r="8" spans="1:14" s="4" customFormat="1" ht="51.75">
      <c r="A8" s="50" t="s">
        <v>55</v>
      </c>
      <c r="B8" s="52" t="s">
        <v>25</v>
      </c>
      <c r="C8" s="47" t="s">
        <v>53</v>
      </c>
      <c r="D8" s="53" t="s">
        <v>56</v>
      </c>
      <c r="E8" s="52" t="s">
        <v>54</v>
      </c>
      <c r="F8" s="53" t="s">
        <v>57</v>
      </c>
      <c r="G8" s="50" t="s">
        <v>19</v>
      </c>
      <c r="H8" s="50" t="s">
        <v>396</v>
      </c>
      <c r="I8" s="112" t="s">
        <v>988</v>
      </c>
      <c r="M8" s="647"/>
      <c r="N8" s="647"/>
    </row>
    <row r="9" spans="1:11" s="4" customFormat="1" ht="156">
      <c r="A9" s="196" t="s">
        <v>2251</v>
      </c>
      <c r="B9" s="178" t="s">
        <v>2049</v>
      </c>
      <c r="C9" s="197" t="s">
        <v>2252</v>
      </c>
      <c r="D9" s="186" t="s">
        <v>2253</v>
      </c>
      <c r="E9" s="186" t="s">
        <v>2254</v>
      </c>
      <c r="F9" s="186" t="s">
        <v>2255</v>
      </c>
      <c r="G9" s="190">
        <v>50</v>
      </c>
      <c r="H9" s="188">
        <f aca="true" t="shared" si="0" ref="H9:H23">G9/3</f>
        <v>16.666666666666668</v>
      </c>
      <c r="I9" s="118" t="s">
        <v>2068</v>
      </c>
      <c r="K9" s="647"/>
    </row>
    <row r="10" spans="1:9" s="4" customFormat="1" ht="168.75">
      <c r="A10" s="196" t="s">
        <v>2251</v>
      </c>
      <c r="B10" s="178" t="s">
        <v>2049</v>
      </c>
      <c r="C10" s="197" t="s">
        <v>2252</v>
      </c>
      <c r="D10" s="186" t="s">
        <v>2256</v>
      </c>
      <c r="E10" s="186" t="s">
        <v>2257</v>
      </c>
      <c r="F10" s="186" t="s">
        <v>2255</v>
      </c>
      <c r="G10" s="190">
        <v>50</v>
      </c>
      <c r="H10" s="188">
        <f t="shared" si="0"/>
        <v>16.666666666666668</v>
      </c>
      <c r="I10" s="118" t="s">
        <v>2068</v>
      </c>
    </row>
    <row r="11" spans="1:9" s="4" customFormat="1" ht="117">
      <c r="A11" s="196" t="s">
        <v>2251</v>
      </c>
      <c r="B11" s="178" t="s">
        <v>2049</v>
      </c>
      <c r="C11" s="197" t="s">
        <v>2252</v>
      </c>
      <c r="D11" s="186" t="s">
        <v>2258</v>
      </c>
      <c r="E11" s="186" t="s">
        <v>2259</v>
      </c>
      <c r="F11" s="186" t="s">
        <v>2255</v>
      </c>
      <c r="G11" s="190">
        <v>50</v>
      </c>
      <c r="H11" s="188">
        <f t="shared" si="0"/>
        <v>16.666666666666668</v>
      </c>
      <c r="I11" s="118" t="s">
        <v>2068</v>
      </c>
    </row>
    <row r="12" spans="1:9" s="4" customFormat="1" ht="195">
      <c r="A12" s="196" t="s">
        <v>2251</v>
      </c>
      <c r="B12" s="178" t="s">
        <v>2049</v>
      </c>
      <c r="C12" s="197" t="s">
        <v>2252</v>
      </c>
      <c r="D12" s="186" t="s">
        <v>2260</v>
      </c>
      <c r="E12" s="186" t="s">
        <v>2261</v>
      </c>
      <c r="F12" s="186" t="s">
        <v>2255</v>
      </c>
      <c r="G12" s="190">
        <v>50</v>
      </c>
      <c r="H12" s="188">
        <f t="shared" si="0"/>
        <v>16.666666666666668</v>
      </c>
      <c r="I12" s="118" t="s">
        <v>2068</v>
      </c>
    </row>
    <row r="13" spans="1:9" s="4" customFormat="1" ht="195">
      <c r="A13" s="196" t="s">
        <v>2251</v>
      </c>
      <c r="B13" s="178" t="s">
        <v>2049</v>
      </c>
      <c r="C13" s="197" t="s">
        <v>2252</v>
      </c>
      <c r="D13" s="186" t="s">
        <v>2262</v>
      </c>
      <c r="E13" s="186" t="s">
        <v>2263</v>
      </c>
      <c r="F13" s="186" t="s">
        <v>2255</v>
      </c>
      <c r="G13" s="190">
        <v>50</v>
      </c>
      <c r="H13" s="188">
        <f t="shared" si="0"/>
        <v>16.666666666666668</v>
      </c>
      <c r="I13" s="118" t="s">
        <v>2068</v>
      </c>
    </row>
    <row r="14" spans="1:9" s="4" customFormat="1" ht="195">
      <c r="A14" s="196" t="s">
        <v>2251</v>
      </c>
      <c r="B14" s="178" t="s">
        <v>2049</v>
      </c>
      <c r="C14" s="197" t="s">
        <v>2252</v>
      </c>
      <c r="D14" s="186" t="s">
        <v>2119</v>
      </c>
      <c r="E14" s="186" t="s">
        <v>2120</v>
      </c>
      <c r="F14" s="186" t="s">
        <v>2255</v>
      </c>
      <c r="G14" s="190">
        <v>50</v>
      </c>
      <c r="H14" s="188">
        <f t="shared" si="0"/>
        <v>16.666666666666668</v>
      </c>
      <c r="I14" s="118" t="s">
        <v>2068</v>
      </c>
    </row>
    <row r="15" spans="1:9" s="4" customFormat="1" ht="207.75">
      <c r="A15" s="196" t="s">
        <v>2251</v>
      </c>
      <c r="B15" s="178" t="s">
        <v>2049</v>
      </c>
      <c r="C15" s="197" t="s">
        <v>2252</v>
      </c>
      <c r="D15" s="186" t="s">
        <v>1116</v>
      </c>
      <c r="E15" s="186" t="s">
        <v>1117</v>
      </c>
      <c r="F15" s="186" t="s">
        <v>2255</v>
      </c>
      <c r="G15" s="190">
        <v>50</v>
      </c>
      <c r="H15" s="188">
        <f t="shared" si="0"/>
        <v>16.666666666666668</v>
      </c>
      <c r="I15" s="118" t="s">
        <v>2068</v>
      </c>
    </row>
    <row r="16" spans="1:9" s="4" customFormat="1" ht="181.5">
      <c r="A16" s="196" t="s">
        <v>2251</v>
      </c>
      <c r="B16" s="178" t="s">
        <v>2049</v>
      </c>
      <c r="C16" s="197" t="s">
        <v>2252</v>
      </c>
      <c r="D16" s="186" t="s">
        <v>1118</v>
      </c>
      <c r="E16" s="186" t="s">
        <v>1119</v>
      </c>
      <c r="F16" s="186" t="s">
        <v>2255</v>
      </c>
      <c r="G16" s="190">
        <v>50</v>
      </c>
      <c r="H16" s="188">
        <f t="shared" si="0"/>
        <v>16.666666666666668</v>
      </c>
      <c r="I16" s="118" t="s">
        <v>2068</v>
      </c>
    </row>
    <row r="17" spans="1:9" s="4" customFormat="1" ht="156">
      <c r="A17" s="196" t="s">
        <v>2251</v>
      </c>
      <c r="B17" s="178" t="s">
        <v>2049</v>
      </c>
      <c r="C17" s="197" t="s">
        <v>2252</v>
      </c>
      <c r="D17" s="186" t="s">
        <v>1120</v>
      </c>
      <c r="E17" s="186" t="s">
        <v>1121</v>
      </c>
      <c r="F17" s="186" t="s">
        <v>2255</v>
      </c>
      <c r="G17" s="190">
        <v>50</v>
      </c>
      <c r="H17" s="188">
        <f t="shared" si="0"/>
        <v>16.666666666666668</v>
      </c>
      <c r="I17" s="118" t="s">
        <v>2068</v>
      </c>
    </row>
    <row r="18" spans="1:9" s="4" customFormat="1" ht="117">
      <c r="A18" s="196" t="s">
        <v>2251</v>
      </c>
      <c r="B18" s="178" t="s">
        <v>2049</v>
      </c>
      <c r="C18" s="197" t="s">
        <v>2252</v>
      </c>
      <c r="D18" s="186" t="s">
        <v>1122</v>
      </c>
      <c r="E18" s="186" t="s">
        <v>1123</v>
      </c>
      <c r="F18" s="186" t="s">
        <v>2255</v>
      </c>
      <c r="G18" s="190">
        <v>50</v>
      </c>
      <c r="H18" s="188">
        <f t="shared" si="0"/>
        <v>16.666666666666668</v>
      </c>
      <c r="I18" s="118" t="s">
        <v>2068</v>
      </c>
    </row>
    <row r="19" spans="1:9" s="4" customFormat="1" ht="168.75">
      <c r="A19" s="196" t="s">
        <v>2251</v>
      </c>
      <c r="B19" s="178" t="s">
        <v>2049</v>
      </c>
      <c r="C19" s="197" t="s">
        <v>2252</v>
      </c>
      <c r="D19" s="186" t="s">
        <v>1124</v>
      </c>
      <c r="E19" s="186" t="s">
        <v>1125</v>
      </c>
      <c r="F19" s="186" t="s">
        <v>2255</v>
      </c>
      <c r="G19" s="190">
        <v>50</v>
      </c>
      <c r="H19" s="188">
        <f t="shared" si="0"/>
        <v>16.666666666666668</v>
      </c>
      <c r="I19" s="118" t="s">
        <v>2068</v>
      </c>
    </row>
    <row r="20" spans="1:9" s="4" customFormat="1" ht="129.75">
      <c r="A20" s="196" t="s">
        <v>2251</v>
      </c>
      <c r="B20" s="178" t="s">
        <v>2049</v>
      </c>
      <c r="C20" s="197" t="s">
        <v>2252</v>
      </c>
      <c r="D20" s="186" t="s">
        <v>1126</v>
      </c>
      <c r="E20" s="186" t="s">
        <v>1127</v>
      </c>
      <c r="F20" s="186" t="s">
        <v>1128</v>
      </c>
      <c r="G20" s="190">
        <v>50</v>
      </c>
      <c r="H20" s="188">
        <f t="shared" si="0"/>
        <v>16.666666666666668</v>
      </c>
      <c r="I20" s="118" t="s">
        <v>2068</v>
      </c>
    </row>
    <row r="21" spans="1:9" s="4" customFormat="1" ht="117">
      <c r="A21" s="196" t="s">
        <v>2251</v>
      </c>
      <c r="B21" s="178" t="s">
        <v>2049</v>
      </c>
      <c r="C21" s="197" t="s">
        <v>2252</v>
      </c>
      <c r="D21" s="186" t="s">
        <v>1129</v>
      </c>
      <c r="E21" s="186" t="s">
        <v>1130</v>
      </c>
      <c r="F21" s="186" t="s">
        <v>1128</v>
      </c>
      <c r="G21" s="190">
        <v>50</v>
      </c>
      <c r="H21" s="188">
        <f t="shared" si="0"/>
        <v>16.666666666666668</v>
      </c>
      <c r="I21" s="118" t="s">
        <v>2068</v>
      </c>
    </row>
    <row r="22" spans="1:9" s="4" customFormat="1" ht="168.75">
      <c r="A22" s="196" t="s">
        <v>2251</v>
      </c>
      <c r="B22" s="178" t="s">
        <v>2049</v>
      </c>
      <c r="C22" s="197" t="s">
        <v>2252</v>
      </c>
      <c r="D22" s="186" t="s">
        <v>1131</v>
      </c>
      <c r="E22" s="186" t="s">
        <v>1132</v>
      </c>
      <c r="F22" s="186" t="s">
        <v>1133</v>
      </c>
      <c r="G22" s="190">
        <v>15</v>
      </c>
      <c r="H22" s="188">
        <f t="shared" si="0"/>
        <v>5</v>
      </c>
      <c r="I22" s="118" t="s">
        <v>2068</v>
      </c>
    </row>
    <row r="23" spans="1:9" s="4" customFormat="1" ht="90.75">
      <c r="A23" s="196" t="s">
        <v>2251</v>
      </c>
      <c r="B23" s="178" t="s">
        <v>2049</v>
      </c>
      <c r="C23" s="197" t="s">
        <v>2252</v>
      </c>
      <c r="D23" s="186" t="s">
        <v>1134</v>
      </c>
      <c r="E23" s="186" t="s">
        <v>1135</v>
      </c>
      <c r="F23" s="186" t="s">
        <v>1136</v>
      </c>
      <c r="G23" s="190">
        <v>15</v>
      </c>
      <c r="H23" s="188">
        <f t="shared" si="0"/>
        <v>5</v>
      </c>
      <c r="I23" s="118" t="s">
        <v>2068</v>
      </c>
    </row>
    <row r="24" spans="1:9" s="4" customFormat="1" ht="181.5">
      <c r="A24" s="196" t="s">
        <v>1137</v>
      </c>
      <c r="B24" s="178" t="s">
        <v>2049</v>
      </c>
      <c r="C24" s="196" t="s">
        <v>1138</v>
      </c>
      <c r="D24" s="186" t="s">
        <v>1139</v>
      </c>
      <c r="E24" s="186" t="s">
        <v>1140</v>
      </c>
      <c r="F24" s="186" t="s">
        <v>2255</v>
      </c>
      <c r="G24" s="190">
        <v>50</v>
      </c>
      <c r="H24" s="188">
        <f>G24/2</f>
        <v>25</v>
      </c>
      <c r="I24" s="118" t="s">
        <v>2068</v>
      </c>
    </row>
    <row r="25" spans="1:9" s="4" customFormat="1" ht="168.75">
      <c r="A25" s="196" t="s">
        <v>1137</v>
      </c>
      <c r="B25" s="178" t="s">
        <v>2049</v>
      </c>
      <c r="C25" s="196" t="s">
        <v>1138</v>
      </c>
      <c r="D25" s="186" t="s">
        <v>1141</v>
      </c>
      <c r="E25" s="186" t="s">
        <v>1142</v>
      </c>
      <c r="F25" s="186" t="s">
        <v>2255</v>
      </c>
      <c r="G25" s="190">
        <v>50</v>
      </c>
      <c r="H25" s="188">
        <f>G25/2</f>
        <v>25</v>
      </c>
      <c r="I25" s="118" t="s">
        <v>2068</v>
      </c>
    </row>
    <row r="26" spans="1:9" s="4" customFormat="1" ht="246.75">
      <c r="A26" s="196" t="s">
        <v>1137</v>
      </c>
      <c r="B26" s="178" t="s">
        <v>2049</v>
      </c>
      <c r="C26" s="196" t="s">
        <v>1138</v>
      </c>
      <c r="D26" s="186" t="s">
        <v>853</v>
      </c>
      <c r="E26" s="186" t="s">
        <v>854</v>
      </c>
      <c r="F26" s="186" t="s">
        <v>1133</v>
      </c>
      <c r="G26" s="190">
        <v>15</v>
      </c>
      <c r="H26" s="188">
        <f>G26/2</f>
        <v>7.5</v>
      </c>
      <c r="I26" s="118" t="s">
        <v>2068</v>
      </c>
    </row>
    <row r="27" spans="1:9" s="4" customFormat="1" ht="103.5">
      <c r="A27" s="198" t="s">
        <v>1137</v>
      </c>
      <c r="B27" s="199" t="s">
        <v>2049</v>
      </c>
      <c r="C27" s="198" t="s">
        <v>1138</v>
      </c>
      <c r="D27" s="199" t="s">
        <v>1091</v>
      </c>
      <c r="E27" s="199" t="s">
        <v>1092</v>
      </c>
      <c r="F27" s="199" t="s">
        <v>1093</v>
      </c>
      <c r="G27" s="187">
        <v>15</v>
      </c>
      <c r="H27" s="200">
        <f>G27/2</f>
        <v>7.5</v>
      </c>
      <c r="I27" s="118" t="s">
        <v>2068</v>
      </c>
    </row>
    <row r="28" spans="1:9" s="4" customFormat="1" ht="156">
      <c r="A28" s="196" t="s">
        <v>1137</v>
      </c>
      <c r="B28" s="178" t="s">
        <v>2049</v>
      </c>
      <c r="C28" s="196" t="s">
        <v>1138</v>
      </c>
      <c r="D28" s="186" t="s">
        <v>1094</v>
      </c>
      <c r="E28" s="186" t="s">
        <v>1095</v>
      </c>
      <c r="F28" s="186" t="s">
        <v>1133</v>
      </c>
      <c r="G28" s="190">
        <v>15</v>
      </c>
      <c r="H28" s="188">
        <f>G28/2</f>
        <v>7.5</v>
      </c>
      <c r="I28" s="118" t="s">
        <v>2068</v>
      </c>
    </row>
    <row r="29" spans="1:9" s="4" customFormat="1" ht="142.5">
      <c r="A29" s="196" t="s">
        <v>1096</v>
      </c>
      <c r="B29" s="178" t="s">
        <v>2049</v>
      </c>
      <c r="C29" s="197" t="s">
        <v>1097</v>
      </c>
      <c r="D29" s="186" t="s">
        <v>1098</v>
      </c>
      <c r="E29" s="186" t="s">
        <v>1099</v>
      </c>
      <c r="F29" s="186" t="s">
        <v>2255</v>
      </c>
      <c r="G29" s="190">
        <v>50</v>
      </c>
      <c r="H29" s="188">
        <f>G29/3</f>
        <v>16.666666666666668</v>
      </c>
      <c r="I29" s="118" t="s">
        <v>2068</v>
      </c>
    </row>
    <row r="30" spans="1:9" s="4" customFormat="1" ht="142.5">
      <c r="A30" s="196" t="s">
        <v>1096</v>
      </c>
      <c r="B30" s="178" t="s">
        <v>2049</v>
      </c>
      <c r="C30" s="197" t="s">
        <v>1097</v>
      </c>
      <c r="D30" s="186" t="s">
        <v>1100</v>
      </c>
      <c r="E30" s="186" t="s">
        <v>1101</v>
      </c>
      <c r="F30" s="186" t="s">
        <v>2255</v>
      </c>
      <c r="G30" s="190">
        <v>50</v>
      </c>
      <c r="H30" s="188">
        <f>G30/3</f>
        <v>16.666666666666668</v>
      </c>
      <c r="I30" s="118" t="s">
        <v>2068</v>
      </c>
    </row>
    <row r="31" spans="1:9" s="4" customFormat="1" ht="168.75">
      <c r="A31" s="196" t="s">
        <v>1102</v>
      </c>
      <c r="B31" s="178" t="s">
        <v>2049</v>
      </c>
      <c r="C31" s="196" t="s">
        <v>1103</v>
      </c>
      <c r="D31" s="186" t="s">
        <v>1104</v>
      </c>
      <c r="E31" s="186" t="s">
        <v>1105</v>
      </c>
      <c r="F31" s="186" t="s">
        <v>2255</v>
      </c>
      <c r="G31" s="190">
        <v>50</v>
      </c>
      <c r="H31" s="188">
        <f>50/1</f>
        <v>50</v>
      </c>
      <c r="I31" s="118" t="s">
        <v>2068</v>
      </c>
    </row>
    <row r="32" spans="1:9" s="4" customFormat="1" ht="142.5">
      <c r="A32" s="196" t="s">
        <v>1102</v>
      </c>
      <c r="B32" s="178" t="s">
        <v>2049</v>
      </c>
      <c r="C32" s="196" t="s">
        <v>1103</v>
      </c>
      <c r="D32" s="186" t="s">
        <v>1106</v>
      </c>
      <c r="E32" s="186" t="s">
        <v>1107</v>
      </c>
      <c r="F32" s="186" t="s">
        <v>2255</v>
      </c>
      <c r="G32" s="190">
        <v>50</v>
      </c>
      <c r="H32" s="188">
        <f>50/1</f>
        <v>50</v>
      </c>
      <c r="I32" s="118" t="s">
        <v>2068</v>
      </c>
    </row>
    <row r="33" spans="1:9" s="4" customFormat="1" ht="285.75">
      <c r="A33" s="196" t="s">
        <v>1102</v>
      </c>
      <c r="B33" s="178" t="s">
        <v>2049</v>
      </c>
      <c r="C33" s="196" t="s">
        <v>1103</v>
      </c>
      <c r="D33" s="186" t="s">
        <v>1108</v>
      </c>
      <c r="E33" s="186" t="s">
        <v>1109</v>
      </c>
      <c r="F33" s="186" t="s">
        <v>2255</v>
      </c>
      <c r="G33" s="190">
        <v>50</v>
      </c>
      <c r="H33" s="188">
        <f>50/1</f>
        <v>50</v>
      </c>
      <c r="I33" s="118" t="s">
        <v>2068</v>
      </c>
    </row>
    <row r="34" spans="1:9" s="4" customFormat="1" ht="142.5">
      <c r="A34" s="196" t="s">
        <v>1102</v>
      </c>
      <c r="B34" s="178" t="s">
        <v>2049</v>
      </c>
      <c r="C34" s="196" t="s">
        <v>1103</v>
      </c>
      <c r="D34" s="186" t="s">
        <v>1110</v>
      </c>
      <c r="E34" s="186" t="s">
        <v>1111</v>
      </c>
      <c r="F34" s="186" t="s">
        <v>1133</v>
      </c>
      <c r="G34" s="190">
        <v>15</v>
      </c>
      <c r="H34" s="188">
        <f>G34/1</f>
        <v>15</v>
      </c>
      <c r="I34" s="118" t="s">
        <v>2068</v>
      </c>
    </row>
    <row r="35" spans="1:9" s="4" customFormat="1" ht="117">
      <c r="A35" s="196" t="s">
        <v>1112</v>
      </c>
      <c r="B35" s="178" t="s">
        <v>2049</v>
      </c>
      <c r="C35" s="201" t="s">
        <v>1113</v>
      </c>
      <c r="D35" s="186" t="s">
        <v>1114</v>
      </c>
      <c r="E35" s="186" t="s">
        <v>1115</v>
      </c>
      <c r="F35" s="186" t="s">
        <v>2255</v>
      </c>
      <c r="G35" s="190">
        <v>50</v>
      </c>
      <c r="H35" s="188">
        <f>G35/2</f>
        <v>25</v>
      </c>
      <c r="I35" s="118" t="s">
        <v>2068</v>
      </c>
    </row>
    <row r="36" spans="1:9" s="4" customFormat="1" ht="142.5">
      <c r="A36" s="196" t="s">
        <v>1112</v>
      </c>
      <c r="B36" s="178" t="s">
        <v>2049</v>
      </c>
      <c r="C36" s="201" t="s">
        <v>1113</v>
      </c>
      <c r="D36" s="186" t="s">
        <v>1744</v>
      </c>
      <c r="E36" s="186" t="s">
        <v>1745</v>
      </c>
      <c r="F36" s="186" t="s">
        <v>1133</v>
      </c>
      <c r="G36" s="190">
        <v>15</v>
      </c>
      <c r="H36" s="188">
        <f>G36/2</f>
        <v>7.5</v>
      </c>
      <c r="I36" s="118" t="s">
        <v>2068</v>
      </c>
    </row>
    <row r="37" spans="1:9" s="4" customFormat="1" ht="181.5">
      <c r="A37" s="196" t="s">
        <v>1112</v>
      </c>
      <c r="B37" s="178" t="s">
        <v>2049</v>
      </c>
      <c r="C37" s="201" t="s">
        <v>1953</v>
      </c>
      <c r="D37" s="186" t="s">
        <v>1954</v>
      </c>
      <c r="E37" s="202" t="s">
        <v>1955</v>
      </c>
      <c r="F37" s="186" t="s">
        <v>1956</v>
      </c>
      <c r="G37" s="190">
        <v>15</v>
      </c>
      <c r="H37" s="188">
        <f>G37/2</f>
        <v>7.5</v>
      </c>
      <c r="I37" s="118" t="s">
        <v>2068</v>
      </c>
    </row>
    <row r="38" spans="1:9" s="4" customFormat="1" ht="168.75">
      <c r="A38" s="196" t="s">
        <v>1957</v>
      </c>
      <c r="B38" s="178" t="s">
        <v>2049</v>
      </c>
      <c r="C38" s="196" t="s">
        <v>1958</v>
      </c>
      <c r="D38" s="186" t="s">
        <v>1959</v>
      </c>
      <c r="E38" s="186" t="s">
        <v>1960</v>
      </c>
      <c r="F38" s="186" t="s">
        <v>2255</v>
      </c>
      <c r="G38" s="190">
        <v>50</v>
      </c>
      <c r="H38" s="188">
        <f aca="true" t="shared" si="1" ref="H38:H43">G38/3</f>
        <v>16.666666666666668</v>
      </c>
      <c r="I38" s="118" t="s">
        <v>2068</v>
      </c>
    </row>
    <row r="39" spans="1:9" s="4" customFormat="1" ht="181.5">
      <c r="A39" s="203" t="s">
        <v>1961</v>
      </c>
      <c r="B39" s="178" t="s">
        <v>2049</v>
      </c>
      <c r="C39" s="203" t="s">
        <v>1962</v>
      </c>
      <c r="D39" s="186" t="s">
        <v>1963</v>
      </c>
      <c r="E39" s="186" t="s">
        <v>1964</v>
      </c>
      <c r="F39" s="186" t="s">
        <v>2255</v>
      </c>
      <c r="G39" s="190">
        <v>50</v>
      </c>
      <c r="H39" s="188">
        <f t="shared" si="1"/>
        <v>16.666666666666668</v>
      </c>
      <c r="I39" s="118" t="s">
        <v>2068</v>
      </c>
    </row>
    <row r="40" spans="1:9" s="4" customFormat="1" ht="142.5">
      <c r="A40" s="203" t="s">
        <v>1961</v>
      </c>
      <c r="B40" s="178" t="s">
        <v>2049</v>
      </c>
      <c r="C40" s="203" t="s">
        <v>1962</v>
      </c>
      <c r="D40" s="186" t="s">
        <v>1734</v>
      </c>
      <c r="E40" s="202" t="s">
        <v>1735</v>
      </c>
      <c r="F40" s="186" t="s">
        <v>1133</v>
      </c>
      <c r="G40" s="190">
        <v>15</v>
      </c>
      <c r="H40" s="188">
        <f t="shared" si="1"/>
        <v>5</v>
      </c>
      <c r="I40" s="118" t="s">
        <v>2068</v>
      </c>
    </row>
    <row r="41" spans="1:9" s="4" customFormat="1" ht="129.75">
      <c r="A41" s="203" t="s">
        <v>1961</v>
      </c>
      <c r="B41" s="178" t="s">
        <v>2049</v>
      </c>
      <c r="C41" s="203" t="s">
        <v>1962</v>
      </c>
      <c r="D41" s="186" t="s">
        <v>1736</v>
      </c>
      <c r="E41" s="202" t="s">
        <v>1737</v>
      </c>
      <c r="F41" s="186" t="s">
        <v>1133</v>
      </c>
      <c r="G41" s="190">
        <v>15</v>
      </c>
      <c r="H41" s="188">
        <f t="shared" si="1"/>
        <v>5</v>
      </c>
      <c r="I41" s="118" t="s">
        <v>2068</v>
      </c>
    </row>
    <row r="42" spans="1:9" s="4" customFormat="1" ht="156">
      <c r="A42" s="203" t="s">
        <v>1961</v>
      </c>
      <c r="B42" s="178" t="s">
        <v>2049</v>
      </c>
      <c r="C42" s="203" t="s">
        <v>1962</v>
      </c>
      <c r="D42" s="186" t="s">
        <v>1738</v>
      </c>
      <c r="E42" s="202" t="s">
        <v>1739</v>
      </c>
      <c r="F42" s="186" t="s">
        <v>1133</v>
      </c>
      <c r="G42" s="190">
        <v>15</v>
      </c>
      <c r="H42" s="188">
        <f t="shared" si="1"/>
        <v>5</v>
      </c>
      <c r="I42" s="118" t="s">
        <v>2068</v>
      </c>
    </row>
    <row r="43" spans="1:9" s="4" customFormat="1" ht="273">
      <c r="A43" s="203" t="s">
        <v>1961</v>
      </c>
      <c r="B43" s="178" t="s">
        <v>2049</v>
      </c>
      <c r="C43" s="203" t="s">
        <v>1962</v>
      </c>
      <c r="D43" s="186" t="s">
        <v>1740</v>
      </c>
      <c r="E43" s="202" t="s">
        <v>1741</v>
      </c>
      <c r="F43" s="186" t="s">
        <v>1742</v>
      </c>
      <c r="G43" s="190">
        <v>15</v>
      </c>
      <c r="H43" s="188">
        <f t="shared" si="1"/>
        <v>5</v>
      </c>
      <c r="I43" s="118" t="s">
        <v>2068</v>
      </c>
    </row>
    <row r="44" spans="1:9" s="4" customFormat="1" ht="195">
      <c r="A44" s="203" t="s">
        <v>1743</v>
      </c>
      <c r="B44" s="178" t="s">
        <v>2049</v>
      </c>
      <c r="C44" s="203" t="s">
        <v>1968</v>
      </c>
      <c r="D44" s="186" t="s">
        <v>1969</v>
      </c>
      <c r="E44" s="202" t="s">
        <v>1970</v>
      </c>
      <c r="F44" s="186" t="s">
        <v>2255</v>
      </c>
      <c r="G44" s="190">
        <v>50</v>
      </c>
      <c r="H44" s="188">
        <f>G44/2</f>
        <v>25</v>
      </c>
      <c r="I44" s="118" t="s">
        <v>2068</v>
      </c>
    </row>
    <row r="45" spans="1:9" s="4" customFormat="1" ht="130.5">
      <c r="A45" s="203" t="s">
        <v>1971</v>
      </c>
      <c r="B45" s="178" t="s">
        <v>2049</v>
      </c>
      <c r="C45" s="203" t="s">
        <v>1972</v>
      </c>
      <c r="D45" s="186" t="s">
        <v>1973</v>
      </c>
      <c r="E45" s="202" t="s">
        <v>1974</v>
      </c>
      <c r="F45" s="186" t="s">
        <v>2255</v>
      </c>
      <c r="G45" s="190">
        <v>50</v>
      </c>
      <c r="H45" s="188">
        <f>G45/4</f>
        <v>12.5</v>
      </c>
      <c r="I45" s="118" t="s">
        <v>2068</v>
      </c>
    </row>
    <row r="46" spans="1:9" s="4" customFormat="1" ht="156">
      <c r="A46" s="196" t="s">
        <v>1975</v>
      </c>
      <c r="B46" s="178" t="s">
        <v>2049</v>
      </c>
      <c r="C46" s="197" t="s">
        <v>1976</v>
      </c>
      <c r="D46" s="186" t="s">
        <v>1977</v>
      </c>
      <c r="E46" s="186" t="s">
        <v>1978</v>
      </c>
      <c r="F46" s="186" t="s">
        <v>2255</v>
      </c>
      <c r="G46" s="190">
        <v>50</v>
      </c>
      <c r="H46" s="188">
        <f>G46/1</f>
        <v>50</v>
      </c>
      <c r="I46" s="118" t="s">
        <v>2068</v>
      </c>
    </row>
    <row r="47" spans="1:9" s="4" customFormat="1" ht="181.5">
      <c r="A47" s="196" t="s">
        <v>1975</v>
      </c>
      <c r="B47" s="178" t="s">
        <v>2049</v>
      </c>
      <c r="C47" s="197" t="s">
        <v>1976</v>
      </c>
      <c r="D47" s="186" t="s">
        <v>1979</v>
      </c>
      <c r="E47" s="186" t="s">
        <v>1980</v>
      </c>
      <c r="F47" s="186" t="s">
        <v>2255</v>
      </c>
      <c r="G47" s="190">
        <v>50</v>
      </c>
      <c r="H47" s="188">
        <f>G47/1</f>
        <v>50</v>
      </c>
      <c r="I47" s="118" t="s">
        <v>2068</v>
      </c>
    </row>
    <row r="48" spans="1:9" s="4" customFormat="1" ht="91.5">
      <c r="A48" s="196" t="s">
        <v>1975</v>
      </c>
      <c r="B48" s="178" t="s">
        <v>2049</v>
      </c>
      <c r="C48" s="197" t="s">
        <v>1976</v>
      </c>
      <c r="D48" s="186" t="s">
        <v>1981</v>
      </c>
      <c r="E48" s="186" t="s">
        <v>1965</v>
      </c>
      <c r="F48" s="186" t="s">
        <v>1966</v>
      </c>
      <c r="G48" s="190">
        <v>15</v>
      </c>
      <c r="H48" s="188">
        <f>G48/1</f>
        <v>15</v>
      </c>
      <c r="I48" s="118" t="s">
        <v>2068</v>
      </c>
    </row>
    <row r="49" spans="1:9" s="4" customFormat="1" ht="103.5">
      <c r="A49" s="203" t="s">
        <v>1967</v>
      </c>
      <c r="B49" s="178" t="s">
        <v>2049</v>
      </c>
      <c r="C49" s="197" t="s">
        <v>2337</v>
      </c>
      <c r="D49" s="186" t="s">
        <v>2338</v>
      </c>
      <c r="E49" s="186" t="s">
        <v>2339</v>
      </c>
      <c r="F49" s="186" t="s">
        <v>2255</v>
      </c>
      <c r="G49" s="190">
        <v>50</v>
      </c>
      <c r="H49" s="188">
        <f>50/4</f>
        <v>12.5</v>
      </c>
      <c r="I49" s="118" t="s">
        <v>2068</v>
      </c>
    </row>
    <row r="50" spans="1:9" s="4" customFormat="1" ht="117">
      <c r="A50" s="203" t="s">
        <v>2340</v>
      </c>
      <c r="B50" s="178" t="s">
        <v>2049</v>
      </c>
      <c r="C50" s="197" t="s">
        <v>2341</v>
      </c>
      <c r="D50" s="186" t="s">
        <v>2342</v>
      </c>
      <c r="E50" s="186" t="s">
        <v>2343</v>
      </c>
      <c r="F50" s="186" t="s">
        <v>2255</v>
      </c>
      <c r="G50" s="190">
        <v>50</v>
      </c>
      <c r="H50" s="188">
        <f>G50/5</f>
        <v>10</v>
      </c>
      <c r="I50" s="118" t="s">
        <v>2068</v>
      </c>
    </row>
    <row r="51" spans="1:9" s="4" customFormat="1" ht="90.75">
      <c r="A51" s="203" t="s">
        <v>2340</v>
      </c>
      <c r="B51" s="178" t="s">
        <v>2049</v>
      </c>
      <c r="C51" s="197" t="s">
        <v>2341</v>
      </c>
      <c r="D51" s="186" t="s">
        <v>2344</v>
      </c>
      <c r="E51" s="186" t="s">
        <v>2345</v>
      </c>
      <c r="F51" s="186" t="s">
        <v>2255</v>
      </c>
      <c r="G51" s="190">
        <v>50</v>
      </c>
      <c r="H51" s="188">
        <f>G51/5</f>
        <v>10</v>
      </c>
      <c r="I51" s="118" t="s">
        <v>2068</v>
      </c>
    </row>
    <row r="52" spans="1:9" s="4" customFormat="1" ht="142.5">
      <c r="A52" s="204" t="s">
        <v>2346</v>
      </c>
      <c r="B52" s="178" t="s">
        <v>2049</v>
      </c>
      <c r="C52" s="203" t="s">
        <v>2347</v>
      </c>
      <c r="D52" s="186" t="s">
        <v>2348</v>
      </c>
      <c r="E52" s="202" t="s">
        <v>2349</v>
      </c>
      <c r="F52" s="186" t="s">
        <v>2255</v>
      </c>
      <c r="G52" s="190">
        <v>50</v>
      </c>
      <c r="H52" s="188">
        <f>G52/3</f>
        <v>16.666666666666668</v>
      </c>
      <c r="I52" s="118" t="s">
        <v>2068</v>
      </c>
    </row>
    <row r="53" spans="1:9" s="4" customFormat="1" ht="130.5">
      <c r="A53" s="204" t="s">
        <v>2346</v>
      </c>
      <c r="B53" s="205" t="s">
        <v>2049</v>
      </c>
      <c r="C53" s="203" t="s">
        <v>2347</v>
      </c>
      <c r="D53" s="186" t="s">
        <v>2350</v>
      </c>
      <c r="E53" s="186" t="s">
        <v>2351</v>
      </c>
      <c r="F53" s="186" t="s">
        <v>1128</v>
      </c>
      <c r="G53" s="190">
        <v>50</v>
      </c>
      <c r="H53" s="188">
        <f>G53/3</f>
        <v>16.666666666666668</v>
      </c>
      <c r="I53" s="118" t="s">
        <v>2068</v>
      </c>
    </row>
    <row r="54" spans="1:9" s="4" customFormat="1" ht="169.5">
      <c r="A54" s="204" t="s">
        <v>2352</v>
      </c>
      <c r="B54" s="178" t="s">
        <v>2049</v>
      </c>
      <c r="C54" s="197" t="s">
        <v>2353</v>
      </c>
      <c r="D54" s="186" t="s">
        <v>2354</v>
      </c>
      <c r="E54" s="186" t="s">
        <v>2355</v>
      </c>
      <c r="F54" s="186" t="s">
        <v>2255</v>
      </c>
      <c r="G54" s="190">
        <v>50</v>
      </c>
      <c r="H54" s="188">
        <f>50/4</f>
        <v>12.5</v>
      </c>
      <c r="I54" s="118" t="s">
        <v>2068</v>
      </c>
    </row>
    <row r="55" spans="1:9" s="4" customFormat="1" ht="181.5">
      <c r="A55" s="196" t="s">
        <v>1975</v>
      </c>
      <c r="B55" s="178" t="s">
        <v>2049</v>
      </c>
      <c r="C55" s="197" t="s">
        <v>2356</v>
      </c>
      <c r="D55" s="186" t="s">
        <v>1963</v>
      </c>
      <c r="E55" s="186" t="s">
        <v>1964</v>
      </c>
      <c r="F55" s="186" t="s">
        <v>2255</v>
      </c>
      <c r="G55" s="190">
        <v>50</v>
      </c>
      <c r="H55" s="188">
        <f>G55/1</f>
        <v>50</v>
      </c>
      <c r="I55" s="118" t="s">
        <v>2068</v>
      </c>
    </row>
    <row r="56" spans="1:9" s="4" customFormat="1" ht="104.25">
      <c r="A56" s="196" t="s">
        <v>1975</v>
      </c>
      <c r="B56" s="178" t="s">
        <v>2049</v>
      </c>
      <c r="C56" s="197" t="s">
        <v>2356</v>
      </c>
      <c r="D56" s="186" t="s">
        <v>2357</v>
      </c>
      <c r="E56" s="186" t="s">
        <v>2358</v>
      </c>
      <c r="F56" s="186" t="s">
        <v>1128</v>
      </c>
      <c r="G56" s="190">
        <v>50</v>
      </c>
      <c r="H56" s="188">
        <f>G56/1</f>
        <v>50</v>
      </c>
      <c r="I56" s="118" t="s">
        <v>2068</v>
      </c>
    </row>
    <row r="57" spans="1:9" s="4" customFormat="1" ht="103.5">
      <c r="A57" s="196" t="s">
        <v>2359</v>
      </c>
      <c r="B57" s="178" t="s">
        <v>2049</v>
      </c>
      <c r="C57" s="197" t="s">
        <v>2360</v>
      </c>
      <c r="D57" s="186" t="s">
        <v>2361</v>
      </c>
      <c r="E57" s="186" t="s">
        <v>2362</v>
      </c>
      <c r="F57" s="186" t="s">
        <v>2255</v>
      </c>
      <c r="G57" s="190">
        <v>50</v>
      </c>
      <c r="H57" s="188">
        <f>G57/3</f>
        <v>16.666666666666668</v>
      </c>
      <c r="I57" s="118" t="s">
        <v>2068</v>
      </c>
    </row>
    <row r="58" spans="1:9" s="4" customFormat="1" ht="181.5">
      <c r="A58" s="196" t="s">
        <v>2363</v>
      </c>
      <c r="B58" s="178" t="s">
        <v>2049</v>
      </c>
      <c r="C58" s="197" t="s">
        <v>2364</v>
      </c>
      <c r="D58" s="186" t="s">
        <v>593</v>
      </c>
      <c r="E58" s="186" t="s">
        <v>1964</v>
      </c>
      <c r="F58" s="186" t="s">
        <v>2255</v>
      </c>
      <c r="G58" s="190">
        <v>50</v>
      </c>
      <c r="H58" s="188">
        <f>G58/3</f>
        <v>16.666666666666668</v>
      </c>
      <c r="I58" s="118" t="s">
        <v>2068</v>
      </c>
    </row>
    <row r="59" spans="1:9" s="4" customFormat="1" ht="129.75">
      <c r="A59" s="196" t="s">
        <v>2363</v>
      </c>
      <c r="B59" s="178" t="s">
        <v>2049</v>
      </c>
      <c r="C59" s="197" t="s">
        <v>2364</v>
      </c>
      <c r="D59" s="186" t="s">
        <v>1736</v>
      </c>
      <c r="E59" s="202" t="s">
        <v>1737</v>
      </c>
      <c r="F59" s="186" t="s">
        <v>1133</v>
      </c>
      <c r="G59" s="190">
        <v>15</v>
      </c>
      <c r="H59" s="188">
        <f>G59/3</f>
        <v>5</v>
      </c>
      <c r="I59" s="118" t="s">
        <v>2068</v>
      </c>
    </row>
    <row r="60" spans="1:9" s="4" customFormat="1" ht="130.5">
      <c r="A60" s="206" t="s">
        <v>594</v>
      </c>
      <c r="B60" s="178" t="s">
        <v>2049</v>
      </c>
      <c r="C60" s="197" t="s">
        <v>595</v>
      </c>
      <c r="D60" s="186" t="s">
        <v>596</v>
      </c>
      <c r="E60" t="s">
        <v>597</v>
      </c>
      <c r="F60" s="186" t="s">
        <v>598</v>
      </c>
      <c r="G60" s="190">
        <v>15</v>
      </c>
      <c r="H60" s="188">
        <f>G60/3</f>
        <v>5</v>
      </c>
      <c r="I60" s="118" t="s">
        <v>2068</v>
      </c>
    </row>
    <row r="61" spans="1:9" s="4" customFormat="1" ht="129.75">
      <c r="A61" s="196" t="s">
        <v>599</v>
      </c>
      <c r="B61" s="178" t="s">
        <v>2049</v>
      </c>
      <c r="C61" s="197" t="s">
        <v>600</v>
      </c>
      <c r="D61" s="186" t="s">
        <v>601</v>
      </c>
      <c r="E61" s="186" t="s">
        <v>602</v>
      </c>
      <c r="F61" s="186" t="s">
        <v>2255</v>
      </c>
      <c r="G61" s="190">
        <v>50</v>
      </c>
      <c r="H61" s="188">
        <f>G61/5</f>
        <v>10</v>
      </c>
      <c r="I61" s="118" t="s">
        <v>2068</v>
      </c>
    </row>
    <row r="62" spans="1:9" s="4" customFormat="1" ht="207.75">
      <c r="A62" s="196" t="s">
        <v>603</v>
      </c>
      <c r="B62" s="178" t="s">
        <v>2049</v>
      </c>
      <c r="C62" s="197" t="s">
        <v>604</v>
      </c>
      <c r="D62" s="186" t="s">
        <v>605</v>
      </c>
      <c r="E62" s="186" t="s">
        <v>606</v>
      </c>
      <c r="F62" s="186" t="s">
        <v>1133</v>
      </c>
      <c r="G62" s="190">
        <v>15</v>
      </c>
      <c r="H62" s="188">
        <f>G62/3</f>
        <v>5</v>
      </c>
      <c r="I62" s="118" t="s">
        <v>2068</v>
      </c>
    </row>
    <row r="63" spans="1:9" s="4" customFormat="1" ht="156">
      <c r="A63" s="196" t="s">
        <v>603</v>
      </c>
      <c r="B63" s="178" t="s">
        <v>2049</v>
      </c>
      <c r="C63" s="197" t="s">
        <v>604</v>
      </c>
      <c r="D63" s="186" t="s">
        <v>1738</v>
      </c>
      <c r="E63" s="202" t="s">
        <v>1739</v>
      </c>
      <c r="F63" s="186" t="s">
        <v>1133</v>
      </c>
      <c r="G63" s="190">
        <v>15</v>
      </c>
      <c r="H63" s="188">
        <f>G63/3</f>
        <v>5</v>
      </c>
      <c r="I63" s="118" t="s">
        <v>2068</v>
      </c>
    </row>
    <row r="64" spans="1:9" s="4" customFormat="1" ht="156">
      <c r="A64" s="196" t="s">
        <v>603</v>
      </c>
      <c r="B64" s="178" t="s">
        <v>2049</v>
      </c>
      <c r="C64" s="197" t="s">
        <v>604</v>
      </c>
      <c r="D64" s="186" t="s">
        <v>2365</v>
      </c>
      <c r="E64" s="202" t="s">
        <v>2366</v>
      </c>
      <c r="F64" s="186" t="s">
        <v>1133</v>
      </c>
      <c r="G64" s="190">
        <v>15</v>
      </c>
      <c r="H64" s="188">
        <f>G64/3</f>
        <v>5</v>
      </c>
      <c r="I64" s="118" t="s">
        <v>2068</v>
      </c>
    </row>
    <row r="65" spans="1:9" s="4" customFormat="1" ht="168.75">
      <c r="A65" s="196" t="s">
        <v>2367</v>
      </c>
      <c r="B65" s="178" t="s">
        <v>2049</v>
      </c>
      <c r="C65" s="197" t="s">
        <v>2368</v>
      </c>
      <c r="D65" s="186" t="s">
        <v>872</v>
      </c>
      <c r="E65" s="202" t="s">
        <v>873</v>
      </c>
      <c r="F65" s="186" t="s">
        <v>1133</v>
      </c>
      <c r="G65" s="190">
        <v>15</v>
      </c>
      <c r="H65" s="188">
        <f>G65/6</f>
        <v>2.5</v>
      </c>
      <c r="I65" s="118" t="s">
        <v>2068</v>
      </c>
    </row>
    <row r="66" spans="1:9" s="4" customFormat="1" ht="129.75">
      <c r="A66" s="207" t="s">
        <v>874</v>
      </c>
      <c r="B66" s="199" t="s">
        <v>2049</v>
      </c>
      <c r="C66" s="199" t="s">
        <v>875</v>
      </c>
      <c r="D66" s="199" t="s">
        <v>876</v>
      </c>
      <c r="E66" s="199" t="s">
        <v>877</v>
      </c>
      <c r="F66" s="199" t="s">
        <v>1133</v>
      </c>
      <c r="G66" s="187">
        <v>15</v>
      </c>
      <c r="H66" s="200">
        <f>G66/2</f>
        <v>7.5</v>
      </c>
      <c r="I66" s="118" t="s">
        <v>2068</v>
      </c>
    </row>
    <row r="67" spans="1:9" s="4" customFormat="1" ht="129.75">
      <c r="A67" s="196" t="s">
        <v>878</v>
      </c>
      <c r="B67" s="178" t="s">
        <v>2049</v>
      </c>
      <c r="C67" s="197" t="s">
        <v>879</v>
      </c>
      <c r="D67" s="186" t="s">
        <v>880</v>
      </c>
      <c r="E67" s="186" t="s">
        <v>881</v>
      </c>
      <c r="F67" s="186" t="s">
        <v>1133</v>
      </c>
      <c r="G67" s="190">
        <v>15</v>
      </c>
      <c r="H67" s="188">
        <f>G67/3</f>
        <v>5</v>
      </c>
      <c r="I67" s="118" t="s">
        <v>2068</v>
      </c>
    </row>
    <row r="68" spans="1:9" s="4" customFormat="1" ht="130.5">
      <c r="A68" s="196" t="s">
        <v>882</v>
      </c>
      <c r="B68" s="178" t="s">
        <v>2049</v>
      </c>
      <c r="C68" s="208" t="s">
        <v>883</v>
      </c>
      <c r="D68" s="186" t="s">
        <v>884</v>
      </c>
      <c r="E68" s="186" t="s">
        <v>885</v>
      </c>
      <c r="F68" s="186" t="s">
        <v>2255</v>
      </c>
      <c r="G68" s="190">
        <v>50</v>
      </c>
      <c r="H68" s="188">
        <f>G68/5</f>
        <v>10</v>
      </c>
      <c r="I68" s="118" t="s">
        <v>2068</v>
      </c>
    </row>
    <row r="69" spans="1:14" s="4" customFormat="1" ht="202.5">
      <c r="A69" s="680" t="s">
        <v>2056</v>
      </c>
      <c r="B69" s="681" t="s">
        <v>2049</v>
      </c>
      <c r="C69" s="682" t="s">
        <v>803</v>
      </c>
      <c r="D69" s="682" t="s">
        <v>804</v>
      </c>
      <c r="E69" s="683" t="s">
        <v>805</v>
      </c>
      <c r="F69" s="683" t="s">
        <v>806</v>
      </c>
      <c r="G69" s="684">
        <v>50</v>
      </c>
      <c r="H69" s="684">
        <f>G69/1</f>
        <v>50</v>
      </c>
      <c r="I69" s="118" t="s">
        <v>2056</v>
      </c>
      <c r="N69" s="647"/>
    </row>
    <row r="70" spans="1:9" s="4" customFormat="1" ht="156">
      <c r="A70" s="251" t="s">
        <v>2430</v>
      </c>
      <c r="B70" s="675" t="s">
        <v>2049</v>
      </c>
      <c r="C70" s="676" t="s">
        <v>886</v>
      </c>
      <c r="D70" s="676" t="s">
        <v>887</v>
      </c>
      <c r="E70" s="677" t="s">
        <v>888</v>
      </c>
      <c r="F70" s="676" t="s">
        <v>2255</v>
      </c>
      <c r="G70" s="678">
        <v>50</v>
      </c>
      <c r="H70" s="679">
        <f>G70/3</f>
        <v>16.666666666666668</v>
      </c>
      <c r="I70" s="118" t="s">
        <v>2056</v>
      </c>
    </row>
    <row r="71" spans="1:9" s="4" customFormat="1" ht="181.5">
      <c r="A71" s="227"/>
      <c r="B71" s="222"/>
      <c r="C71" s="210"/>
      <c r="D71" s="210" t="s">
        <v>889</v>
      </c>
      <c r="E71" s="224" t="s">
        <v>890</v>
      </c>
      <c r="F71" s="210" t="s">
        <v>2255</v>
      </c>
      <c r="G71" s="211">
        <v>50</v>
      </c>
      <c r="H71" s="212">
        <f>G71/3</f>
        <v>16.666666666666668</v>
      </c>
      <c r="I71" s="118" t="s">
        <v>2056</v>
      </c>
    </row>
    <row r="72" spans="1:9" s="4" customFormat="1" ht="207.75">
      <c r="A72" s="227"/>
      <c r="B72" s="222"/>
      <c r="C72" s="210"/>
      <c r="D72" s="210" t="s">
        <v>891</v>
      </c>
      <c r="E72" s="224" t="s">
        <v>892</v>
      </c>
      <c r="F72" s="210" t="s">
        <v>2255</v>
      </c>
      <c r="G72" s="211">
        <v>50</v>
      </c>
      <c r="H72" s="212">
        <f>G72/3</f>
        <v>16.666666666666668</v>
      </c>
      <c r="I72" s="118" t="s">
        <v>2056</v>
      </c>
    </row>
    <row r="73" spans="1:9" s="4" customFormat="1" ht="195">
      <c r="A73" s="227"/>
      <c r="B73" s="222"/>
      <c r="C73" s="210"/>
      <c r="D73" s="210" t="s">
        <v>893</v>
      </c>
      <c r="E73" s="224" t="s">
        <v>894</v>
      </c>
      <c r="F73" s="210" t="s">
        <v>2255</v>
      </c>
      <c r="G73" s="211">
        <v>50</v>
      </c>
      <c r="H73" s="212">
        <f>G73/3</f>
        <v>16.666666666666668</v>
      </c>
      <c r="I73" s="118" t="s">
        <v>2056</v>
      </c>
    </row>
    <row r="74" spans="1:9" s="4" customFormat="1" ht="207.75">
      <c r="A74" s="227" t="s">
        <v>2056</v>
      </c>
      <c r="B74" s="222" t="s">
        <v>2049</v>
      </c>
      <c r="C74" s="210" t="s">
        <v>868</v>
      </c>
      <c r="D74" s="210" t="s">
        <v>869</v>
      </c>
      <c r="E74" s="224" t="s">
        <v>870</v>
      </c>
      <c r="F74" s="210" t="s">
        <v>2255</v>
      </c>
      <c r="G74" s="211">
        <v>50</v>
      </c>
      <c r="H74" s="212">
        <f>G74/1</f>
        <v>50</v>
      </c>
      <c r="I74" s="118" t="s">
        <v>2056</v>
      </c>
    </row>
    <row r="75" spans="1:9" s="4" customFormat="1" ht="195">
      <c r="A75" s="227" t="s">
        <v>2056</v>
      </c>
      <c r="B75" s="222" t="s">
        <v>2049</v>
      </c>
      <c r="C75" s="210" t="s">
        <v>871</v>
      </c>
      <c r="D75" s="210" t="s">
        <v>837</v>
      </c>
      <c r="E75" s="224" t="s">
        <v>838</v>
      </c>
      <c r="F75" s="210" t="s">
        <v>2255</v>
      </c>
      <c r="G75" s="211">
        <v>50</v>
      </c>
      <c r="H75" s="212">
        <f>G75/1</f>
        <v>50</v>
      </c>
      <c r="I75" s="118" t="s">
        <v>2056</v>
      </c>
    </row>
    <row r="76" spans="1:9" s="4" customFormat="1" ht="195">
      <c r="A76" s="227" t="s">
        <v>2431</v>
      </c>
      <c r="B76" s="222" t="s">
        <v>2049</v>
      </c>
      <c r="C76" s="210" t="s">
        <v>839</v>
      </c>
      <c r="D76" s="210" t="s">
        <v>840</v>
      </c>
      <c r="E76" s="224" t="s">
        <v>841</v>
      </c>
      <c r="F76" s="210" t="s">
        <v>2255</v>
      </c>
      <c r="G76" s="211">
        <v>50</v>
      </c>
      <c r="H76" s="212">
        <f>G76/2</f>
        <v>25</v>
      </c>
      <c r="I76" s="118" t="s">
        <v>2056</v>
      </c>
    </row>
    <row r="77" spans="1:9" s="4" customFormat="1" ht="234">
      <c r="A77" s="227" t="s">
        <v>2432</v>
      </c>
      <c r="B77" s="222" t="s">
        <v>2049</v>
      </c>
      <c r="C77" s="210" t="s">
        <v>842</v>
      </c>
      <c r="D77" s="225" t="s">
        <v>843</v>
      </c>
      <c r="E77" s="224" t="s">
        <v>844</v>
      </c>
      <c r="F77" s="210" t="s">
        <v>2255</v>
      </c>
      <c r="G77" s="211">
        <v>50</v>
      </c>
      <c r="H77" s="212">
        <f>G77/3</f>
        <v>16.666666666666668</v>
      </c>
      <c r="I77" s="118" t="s">
        <v>2056</v>
      </c>
    </row>
    <row r="78" spans="1:9" s="4" customFormat="1" ht="182.25">
      <c r="A78" s="227"/>
      <c r="B78" s="222"/>
      <c r="C78" s="210"/>
      <c r="D78" s="225" t="s">
        <v>845</v>
      </c>
      <c r="E78" s="224" t="s">
        <v>846</v>
      </c>
      <c r="F78" s="210" t="s">
        <v>2255</v>
      </c>
      <c r="G78" s="211">
        <v>50</v>
      </c>
      <c r="H78" s="212">
        <f>G78/3</f>
        <v>16.666666666666668</v>
      </c>
      <c r="I78" s="118" t="s">
        <v>2056</v>
      </c>
    </row>
    <row r="79" spans="1:9" s="4" customFormat="1" ht="207.75">
      <c r="A79" s="228" t="s">
        <v>2433</v>
      </c>
      <c r="B79" s="222" t="s">
        <v>2049</v>
      </c>
      <c r="C79" s="210" t="s">
        <v>847</v>
      </c>
      <c r="D79" s="225" t="s">
        <v>848</v>
      </c>
      <c r="E79" s="224" t="s">
        <v>849</v>
      </c>
      <c r="F79" s="210" t="s">
        <v>2255</v>
      </c>
      <c r="G79" s="211">
        <v>50</v>
      </c>
      <c r="H79" s="212">
        <f>G79/5</f>
        <v>10</v>
      </c>
      <c r="I79" s="118" t="s">
        <v>2056</v>
      </c>
    </row>
    <row r="80" spans="1:9" s="4" customFormat="1" ht="195">
      <c r="A80" s="227"/>
      <c r="B80" s="222"/>
      <c r="C80" s="210"/>
      <c r="D80" s="225" t="s">
        <v>850</v>
      </c>
      <c r="E80" s="224" t="s">
        <v>851</v>
      </c>
      <c r="F80" s="210" t="s">
        <v>2255</v>
      </c>
      <c r="G80" s="211">
        <v>50</v>
      </c>
      <c r="H80" s="212">
        <f>G80/5</f>
        <v>10</v>
      </c>
      <c r="I80" s="118" t="s">
        <v>2056</v>
      </c>
    </row>
    <row r="81" spans="1:9" s="4" customFormat="1" ht="156">
      <c r="A81" s="227" t="s">
        <v>2434</v>
      </c>
      <c r="B81" s="222" t="s">
        <v>2049</v>
      </c>
      <c r="C81" s="210" t="s">
        <v>852</v>
      </c>
      <c r="D81" s="225" t="s">
        <v>1084</v>
      </c>
      <c r="E81" s="224" t="s">
        <v>1085</v>
      </c>
      <c r="F81" s="210" t="s">
        <v>1086</v>
      </c>
      <c r="G81" s="211">
        <v>15</v>
      </c>
      <c r="H81" s="212">
        <f>15/2</f>
        <v>7.5</v>
      </c>
      <c r="I81" s="118" t="s">
        <v>2056</v>
      </c>
    </row>
    <row r="82" spans="1:9" s="4" customFormat="1" ht="182.25">
      <c r="A82" s="227" t="s">
        <v>2056</v>
      </c>
      <c r="B82" s="222" t="s">
        <v>2049</v>
      </c>
      <c r="C82" s="210" t="s">
        <v>1087</v>
      </c>
      <c r="D82" s="225" t="s">
        <v>1088</v>
      </c>
      <c r="E82" s="224" t="s">
        <v>1089</v>
      </c>
      <c r="F82" s="210" t="s">
        <v>1090</v>
      </c>
      <c r="G82" s="211">
        <v>15</v>
      </c>
      <c r="H82" s="212">
        <v>15</v>
      </c>
      <c r="I82" s="118" t="s">
        <v>2056</v>
      </c>
    </row>
    <row r="83" spans="1:9" s="4" customFormat="1" ht="260.25">
      <c r="A83" s="227" t="s">
        <v>2056</v>
      </c>
      <c r="B83" s="222" t="s">
        <v>2049</v>
      </c>
      <c r="C83" s="210" t="s">
        <v>2406</v>
      </c>
      <c r="D83" s="225" t="s">
        <v>2407</v>
      </c>
      <c r="E83" s="224" t="s">
        <v>2408</v>
      </c>
      <c r="F83" s="210" t="s">
        <v>2255</v>
      </c>
      <c r="G83" s="211">
        <v>50</v>
      </c>
      <c r="H83" s="212">
        <f>G83/1</f>
        <v>50</v>
      </c>
      <c r="I83" s="118" t="s">
        <v>2056</v>
      </c>
    </row>
    <row r="84" spans="1:9" s="4" customFormat="1" ht="195">
      <c r="A84" s="227" t="s">
        <v>2056</v>
      </c>
      <c r="B84" s="222" t="s">
        <v>2049</v>
      </c>
      <c r="C84" s="210" t="s">
        <v>2409</v>
      </c>
      <c r="D84" s="225" t="s">
        <v>2410</v>
      </c>
      <c r="E84" s="224" t="s">
        <v>2411</v>
      </c>
      <c r="F84" s="210" t="s">
        <v>2255</v>
      </c>
      <c r="G84" s="211">
        <v>50</v>
      </c>
      <c r="H84" s="212">
        <f>G84/1</f>
        <v>50</v>
      </c>
      <c r="I84" s="118" t="s">
        <v>2056</v>
      </c>
    </row>
    <row r="85" spans="1:9" s="4" customFormat="1" ht="195">
      <c r="A85" s="227"/>
      <c r="B85" s="222"/>
      <c r="C85" s="210"/>
      <c r="D85" s="225" t="s">
        <v>2412</v>
      </c>
      <c r="E85" s="224" t="s">
        <v>2413</v>
      </c>
      <c r="F85" s="210" t="s">
        <v>2255</v>
      </c>
      <c r="G85" s="211">
        <v>50</v>
      </c>
      <c r="H85" s="212">
        <f>G85/1</f>
        <v>50</v>
      </c>
      <c r="I85" s="118" t="s">
        <v>2056</v>
      </c>
    </row>
    <row r="86" spans="1:9" s="4" customFormat="1" ht="117">
      <c r="A86" s="227" t="s">
        <v>2056</v>
      </c>
      <c r="B86" s="222" t="s">
        <v>2049</v>
      </c>
      <c r="C86" s="210" t="s">
        <v>2414</v>
      </c>
      <c r="D86" s="225" t="s">
        <v>1873</v>
      </c>
      <c r="E86" s="224" t="s">
        <v>1874</v>
      </c>
      <c r="F86" s="210" t="s">
        <v>1086</v>
      </c>
      <c r="G86" s="211">
        <v>15</v>
      </c>
      <c r="H86" s="212">
        <v>15</v>
      </c>
      <c r="I86" s="118" t="s">
        <v>2056</v>
      </c>
    </row>
    <row r="87" spans="1:9" s="4" customFormat="1" ht="299.25">
      <c r="A87" s="229" t="s">
        <v>2435</v>
      </c>
      <c r="B87" s="222" t="s">
        <v>2049</v>
      </c>
      <c r="C87" s="225" t="s">
        <v>2424</v>
      </c>
      <c r="D87" s="225" t="s">
        <v>2425</v>
      </c>
      <c r="E87" s="224" t="s">
        <v>2426</v>
      </c>
      <c r="F87" s="210" t="s">
        <v>1086</v>
      </c>
      <c r="G87" s="211">
        <v>15</v>
      </c>
      <c r="H87" s="212">
        <f>15/2</f>
        <v>7.5</v>
      </c>
      <c r="I87" s="118" t="s">
        <v>2056</v>
      </c>
    </row>
    <row r="88" spans="1:9" s="4" customFormat="1" ht="234">
      <c r="A88" s="230" t="s">
        <v>2436</v>
      </c>
      <c r="B88" s="222" t="s">
        <v>2049</v>
      </c>
      <c r="C88" s="223" t="s">
        <v>2427</v>
      </c>
      <c r="D88" s="210" t="s">
        <v>2428</v>
      </c>
      <c r="E88" s="226" t="s">
        <v>2429</v>
      </c>
      <c r="F88" s="210" t="s">
        <v>806</v>
      </c>
      <c r="G88" s="211">
        <v>50</v>
      </c>
      <c r="H88" s="212">
        <f>G88/3</f>
        <v>16.666666666666668</v>
      </c>
      <c r="I88" s="118" t="s">
        <v>2056</v>
      </c>
    </row>
    <row r="89" spans="1:9" s="4" customFormat="1" ht="129.75">
      <c r="A89" s="189" t="s">
        <v>1330</v>
      </c>
      <c r="B89" s="255" t="s">
        <v>2049</v>
      </c>
      <c r="C89" s="256" t="s">
        <v>1331</v>
      </c>
      <c r="D89" s="255" t="s">
        <v>1332</v>
      </c>
      <c r="E89" s="257" t="s">
        <v>1333</v>
      </c>
      <c r="F89" s="186" t="s">
        <v>2255</v>
      </c>
      <c r="G89" s="190">
        <v>50</v>
      </c>
      <c r="H89" s="188">
        <v>50</v>
      </c>
      <c r="I89" s="118" t="s">
        <v>2516</v>
      </c>
    </row>
    <row r="90" spans="1:9" s="4" customFormat="1" ht="129.75">
      <c r="A90" s="189" t="s">
        <v>1334</v>
      </c>
      <c r="B90" s="255" t="s">
        <v>2049</v>
      </c>
      <c r="C90" s="258" t="s">
        <v>1335</v>
      </c>
      <c r="D90" s="255" t="s">
        <v>1332</v>
      </c>
      <c r="E90" s="257" t="s">
        <v>1333</v>
      </c>
      <c r="F90" s="186" t="s">
        <v>2255</v>
      </c>
      <c r="G90" s="190">
        <v>50</v>
      </c>
      <c r="H90" s="188">
        <v>16.666666666666668</v>
      </c>
      <c r="I90" s="118" t="s">
        <v>2516</v>
      </c>
    </row>
    <row r="91" spans="1:9" s="4" customFormat="1" ht="168.75">
      <c r="A91" s="189" t="s">
        <v>1596</v>
      </c>
      <c r="B91" s="180" t="s">
        <v>2049</v>
      </c>
      <c r="C91" s="186" t="s">
        <v>1597</v>
      </c>
      <c r="D91" s="186" t="s">
        <v>1598</v>
      </c>
      <c r="E91" s="422" t="s">
        <v>1599</v>
      </c>
      <c r="F91" s="186" t="s">
        <v>806</v>
      </c>
      <c r="G91" s="190">
        <v>50</v>
      </c>
      <c r="H91" s="188">
        <v>50</v>
      </c>
      <c r="I91" s="118" t="s">
        <v>2074</v>
      </c>
    </row>
    <row r="92" spans="1:9" s="4" customFormat="1" ht="129.75">
      <c r="A92" s="189" t="s">
        <v>1600</v>
      </c>
      <c r="B92" s="180" t="s">
        <v>2049</v>
      </c>
      <c r="C92" s="186" t="s">
        <v>1601</v>
      </c>
      <c r="D92" s="186" t="s">
        <v>1602</v>
      </c>
      <c r="E92" s="422" t="s">
        <v>1603</v>
      </c>
      <c r="F92" s="186" t="s">
        <v>1604</v>
      </c>
      <c r="G92" s="190">
        <v>15</v>
      </c>
      <c r="H92" s="188">
        <v>5</v>
      </c>
      <c r="I92" s="118" t="s">
        <v>2074</v>
      </c>
    </row>
    <row r="93" spans="1:9" s="4" customFormat="1" ht="103.5">
      <c r="A93" s="189" t="s">
        <v>1605</v>
      </c>
      <c r="B93" s="180" t="s">
        <v>2049</v>
      </c>
      <c r="C93" s="186" t="s">
        <v>1606</v>
      </c>
      <c r="D93" s="186" t="s">
        <v>1453</v>
      </c>
      <c r="E93" s="422" t="s">
        <v>1454</v>
      </c>
      <c r="F93" s="186" t="s">
        <v>806</v>
      </c>
      <c r="G93" s="190">
        <v>50</v>
      </c>
      <c r="H93" s="188">
        <v>16.66</v>
      </c>
      <c r="I93" s="118" t="s">
        <v>2074</v>
      </c>
    </row>
    <row r="94" spans="1:9" s="4" customFormat="1" ht="103.5">
      <c r="A94" s="189" t="s">
        <v>1605</v>
      </c>
      <c r="B94" s="180" t="s">
        <v>2049</v>
      </c>
      <c r="C94" s="186" t="s">
        <v>1606</v>
      </c>
      <c r="D94" s="186" t="s">
        <v>1455</v>
      </c>
      <c r="E94" s="422" t="s">
        <v>1456</v>
      </c>
      <c r="F94" s="186" t="s">
        <v>806</v>
      </c>
      <c r="G94" s="190">
        <v>50</v>
      </c>
      <c r="H94" s="188">
        <v>16.66</v>
      </c>
      <c r="I94" s="118" t="s">
        <v>2074</v>
      </c>
    </row>
    <row r="95" spans="1:9" s="4" customFormat="1" ht="103.5">
      <c r="A95" s="189" t="s">
        <v>934</v>
      </c>
      <c r="B95" s="180" t="s">
        <v>2049</v>
      </c>
      <c r="C95" s="186" t="s">
        <v>2032</v>
      </c>
      <c r="D95" s="186" t="s">
        <v>2033</v>
      </c>
      <c r="E95" s="422" t="s">
        <v>2034</v>
      </c>
      <c r="F95" s="186" t="s">
        <v>2035</v>
      </c>
      <c r="G95" s="190">
        <v>15</v>
      </c>
      <c r="H95" s="188">
        <v>3.75</v>
      </c>
      <c r="I95" s="118" t="s">
        <v>2074</v>
      </c>
    </row>
    <row r="96" spans="1:9" s="4" customFormat="1" ht="121.5">
      <c r="A96" s="189" t="s">
        <v>2095</v>
      </c>
      <c r="B96" s="180" t="s">
        <v>2049</v>
      </c>
      <c r="C96" s="180" t="s">
        <v>935</v>
      </c>
      <c r="D96" s="186" t="s">
        <v>2096</v>
      </c>
      <c r="E96" s="422" t="s">
        <v>2097</v>
      </c>
      <c r="F96" s="422" t="s">
        <v>2098</v>
      </c>
      <c r="G96" s="190">
        <v>15</v>
      </c>
      <c r="H96" s="188">
        <v>7.5</v>
      </c>
      <c r="I96" s="118" t="s">
        <v>2074</v>
      </c>
    </row>
    <row r="97" spans="1:9" s="4" customFormat="1" ht="202.5">
      <c r="A97" s="189" t="s">
        <v>2099</v>
      </c>
      <c r="B97" s="180" t="s">
        <v>2049</v>
      </c>
      <c r="C97" s="186" t="s">
        <v>2100</v>
      </c>
      <c r="D97" s="186" t="s">
        <v>2101</v>
      </c>
      <c r="E97" s="422" t="s">
        <v>2102</v>
      </c>
      <c r="F97" s="422" t="s">
        <v>2103</v>
      </c>
      <c r="G97" s="190">
        <v>15</v>
      </c>
      <c r="H97" s="188">
        <v>7.5</v>
      </c>
      <c r="I97" s="118" t="s">
        <v>2074</v>
      </c>
    </row>
    <row r="98" spans="1:9" s="4" customFormat="1" ht="156">
      <c r="A98" s="186" t="s">
        <v>2104</v>
      </c>
      <c r="B98" s="180" t="s">
        <v>2049</v>
      </c>
      <c r="C98" s="186" t="s">
        <v>2105</v>
      </c>
      <c r="D98" s="186" t="s">
        <v>2106</v>
      </c>
      <c r="E98" s="422" t="s">
        <v>2107</v>
      </c>
      <c r="F98" s="186" t="s">
        <v>806</v>
      </c>
      <c r="G98" s="190">
        <v>50</v>
      </c>
      <c r="H98" s="188">
        <v>16.66</v>
      </c>
      <c r="I98" s="118" t="s">
        <v>2074</v>
      </c>
    </row>
    <row r="99" spans="1:9" s="4" customFormat="1" ht="168.75">
      <c r="A99" s="186" t="s">
        <v>2108</v>
      </c>
      <c r="B99" s="186" t="s">
        <v>2049</v>
      </c>
      <c r="C99" s="186" t="s">
        <v>931</v>
      </c>
      <c r="D99" s="186" t="s">
        <v>932</v>
      </c>
      <c r="E99" s="422" t="s">
        <v>933</v>
      </c>
      <c r="F99" s="186" t="s">
        <v>806</v>
      </c>
      <c r="G99" s="190">
        <v>50</v>
      </c>
      <c r="H99" s="188">
        <v>25</v>
      </c>
      <c r="I99" s="118" t="s">
        <v>2074</v>
      </c>
    </row>
    <row r="100" spans="1:9" s="4" customFormat="1" ht="234">
      <c r="A100" s="446" t="s">
        <v>1220</v>
      </c>
      <c r="B100" s="447" t="s">
        <v>2049</v>
      </c>
      <c r="C100" s="372" t="s">
        <v>1221</v>
      </c>
      <c r="D100" s="447" t="s">
        <v>693</v>
      </c>
      <c r="E100" s="429" t="s">
        <v>694</v>
      </c>
      <c r="F100" s="372" t="s">
        <v>695</v>
      </c>
      <c r="G100" s="450">
        <v>15</v>
      </c>
      <c r="H100" s="393">
        <v>7.5</v>
      </c>
      <c r="I100" s="118" t="s">
        <v>2070</v>
      </c>
    </row>
    <row r="101" spans="1:9" s="4" customFormat="1" ht="117">
      <c r="A101" s="701" t="s">
        <v>696</v>
      </c>
      <c r="B101" s="255" t="s">
        <v>2049</v>
      </c>
      <c r="C101" s="308" t="s">
        <v>697</v>
      </c>
      <c r="D101" s="255" t="s">
        <v>698</v>
      </c>
      <c r="E101" s="192" t="s">
        <v>699</v>
      </c>
      <c r="F101" s="186" t="s">
        <v>2255</v>
      </c>
      <c r="G101" s="190">
        <v>50</v>
      </c>
      <c r="H101" s="188">
        <v>12.5</v>
      </c>
      <c r="I101" s="118" t="s">
        <v>2070</v>
      </c>
    </row>
    <row r="102" spans="1:9" s="4" customFormat="1" ht="259.5">
      <c r="A102" s="697" t="s">
        <v>700</v>
      </c>
      <c r="B102" s="698" t="s">
        <v>2049</v>
      </c>
      <c r="C102" s="698" t="s">
        <v>701</v>
      </c>
      <c r="D102" s="692" t="s">
        <v>702</v>
      </c>
      <c r="E102" s="429" t="s">
        <v>703</v>
      </c>
      <c r="F102" s="692" t="s">
        <v>704</v>
      </c>
      <c r="G102" s="693">
        <v>15</v>
      </c>
      <c r="H102" s="694">
        <v>7.5</v>
      </c>
      <c r="I102" s="118" t="s">
        <v>2070</v>
      </c>
    </row>
    <row r="103" spans="1:9" s="4" customFormat="1" ht="285.75">
      <c r="A103" s="189" t="s">
        <v>1220</v>
      </c>
      <c r="B103" s="255" t="s">
        <v>2049</v>
      </c>
      <c r="C103" s="186" t="s">
        <v>1221</v>
      </c>
      <c r="D103" s="255" t="s">
        <v>705</v>
      </c>
      <c r="E103" s="429" t="s">
        <v>706</v>
      </c>
      <c r="F103" s="186" t="s">
        <v>695</v>
      </c>
      <c r="G103" s="190">
        <v>15</v>
      </c>
      <c r="H103" s="188">
        <v>7.5</v>
      </c>
      <c r="I103" s="118" t="s">
        <v>2054</v>
      </c>
    </row>
    <row r="104" spans="1:9" s="4" customFormat="1" ht="273">
      <c r="A104" s="446" t="s">
        <v>1220</v>
      </c>
      <c r="B104" s="447" t="s">
        <v>2049</v>
      </c>
      <c r="C104" s="372" t="s">
        <v>1221</v>
      </c>
      <c r="D104" s="447" t="s">
        <v>707</v>
      </c>
      <c r="E104" s="695" t="s">
        <v>708</v>
      </c>
      <c r="F104" s="372" t="s">
        <v>695</v>
      </c>
      <c r="G104" s="450">
        <v>15</v>
      </c>
      <c r="H104" s="393">
        <v>7.5</v>
      </c>
      <c r="I104" s="118" t="s">
        <v>2070</v>
      </c>
    </row>
    <row r="105" spans="1:9" s="4" customFormat="1" ht="156">
      <c r="A105" s="189" t="s">
        <v>1220</v>
      </c>
      <c r="B105" s="255" t="s">
        <v>2049</v>
      </c>
      <c r="C105" s="186" t="s">
        <v>709</v>
      </c>
      <c r="D105" s="255" t="s">
        <v>710</v>
      </c>
      <c r="E105" s="192" t="s">
        <v>711</v>
      </c>
      <c r="F105" s="186" t="s">
        <v>2255</v>
      </c>
      <c r="G105" s="190">
        <v>50</v>
      </c>
      <c r="H105" s="188">
        <v>25</v>
      </c>
      <c r="I105" s="118" t="s">
        <v>2070</v>
      </c>
    </row>
    <row r="106" spans="1:9" s="4" customFormat="1" ht="181.5">
      <c r="A106" s="436" t="s">
        <v>712</v>
      </c>
      <c r="B106" s="699" t="s">
        <v>2049</v>
      </c>
      <c r="C106" s="437" t="s">
        <v>2288</v>
      </c>
      <c r="D106" s="433" t="s">
        <v>2289</v>
      </c>
      <c r="E106" s="438" t="s">
        <v>2290</v>
      </c>
      <c r="F106" s="432" t="s">
        <v>2255</v>
      </c>
      <c r="G106" s="434">
        <v>50</v>
      </c>
      <c r="H106" s="435">
        <v>50</v>
      </c>
      <c r="I106" s="118" t="s">
        <v>2070</v>
      </c>
    </row>
    <row r="107" spans="1:9" s="4" customFormat="1" ht="168.75">
      <c r="A107" s="436" t="s">
        <v>712</v>
      </c>
      <c r="B107" s="196" t="s">
        <v>2049</v>
      </c>
      <c r="C107" s="437" t="s">
        <v>2288</v>
      </c>
      <c r="D107" s="439" t="s">
        <v>2291</v>
      </c>
      <c r="E107" s="438" t="s">
        <v>2292</v>
      </c>
      <c r="F107" s="432" t="s">
        <v>2255</v>
      </c>
      <c r="G107" s="434">
        <v>50</v>
      </c>
      <c r="H107" s="435">
        <v>50</v>
      </c>
      <c r="I107" s="118" t="s">
        <v>2070</v>
      </c>
    </row>
    <row r="108" spans="1:9" s="4" customFormat="1" ht="195">
      <c r="A108" s="436" t="s">
        <v>2293</v>
      </c>
      <c r="B108" s="445" t="s">
        <v>2049</v>
      </c>
      <c r="C108" s="440" t="s">
        <v>2294</v>
      </c>
      <c r="D108" s="441" t="s">
        <v>2295</v>
      </c>
      <c r="E108" s="442" t="s">
        <v>2296</v>
      </c>
      <c r="F108" s="432" t="s">
        <v>2255</v>
      </c>
      <c r="G108" s="434">
        <v>50</v>
      </c>
      <c r="H108" s="435">
        <v>16.66</v>
      </c>
      <c r="I108" s="118" t="s">
        <v>2070</v>
      </c>
    </row>
    <row r="109" spans="1:9" s="4" customFormat="1" ht="90.75">
      <c r="A109" s="182" t="s">
        <v>2159</v>
      </c>
      <c r="B109" s="176" t="s">
        <v>2049</v>
      </c>
      <c r="C109" s="189" t="s">
        <v>2160</v>
      </c>
      <c r="D109" s="452" t="s">
        <v>2161</v>
      </c>
      <c r="E109" s="421" t="s">
        <v>2162</v>
      </c>
      <c r="F109" s="186" t="s">
        <v>2163</v>
      </c>
      <c r="G109" s="190">
        <v>50</v>
      </c>
      <c r="H109" s="188">
        <v>50</v>
      </c>
      <c r="I109" s="118" t="s">
        <v>2070</v>
      </c>
    </row>
    <row r="110" spans="1:9" s="4" customFormat="1" ht="168.75">
      <c r="A110" s="20" t="s">
        <v>2164</v>
      </c>
      <c r="B110" s="708" t="s">
        <v>2049</v>
      </c>
      <c r="C110" s="430" t="s">
        <v>2165</v>
      </c>
      <c r="D110" s="444" t="s">
        <v>2166</v>
      </c>
      <c r="E110" s="438" t="s">
        <v>2167</v>
      </c>
      <c r="F110" s="432" t="s">
        <v>2168</v>
      </c>
      <c r="G110" s="434">
        <v>15</v>
      </c>
      <c r="H110" s="435">
        <v>7.5</v>
      </c>
      <c r="I110" s="118" t="s">
        <v>2061</v>
      </c>
    </row>
    <row r="111" spans="1:9" s="4" customFormat="1" ht="261">
      <c r="A111" s="446" t="s">
        <v>2169</v>
      </c>
      <c r="B111" s="447" t="s">
        <v>2049</v>
      </c>
      <c r="C111" s="448" t="s">
        <v>2170</v>
      </c>
      <c r="D111" s="449" t="s">
        <v>2171</v>
      </c>
      <c r="E111" s="438" t="s">
        <v>2172</v>
      </c>
      <c r="F111" s="372" t="s">
        <v>2255</v>
      </c>
      <c r="G111" s="450">
        <v>50</v>
      </c>
      <c r="H111" s="393">
        <v>25</v>
      </c>
      <c r="I111" s="118" t="s">
        <v>2061</v>
      </c>
    </row>
    <row r="112" spans="1:9" s="4" customFormat="1" ht="202.5">
      <c r="A112" s="451" t="s">
        <v>2301</v>
      </c>
      <c r="B112" s="196" t="s">
        <v>2049</v>
      </c>
      <c r="C112" s="452" t="s">
        <v>2173</v>
      </c>
      <c r="D112" s="308" t="s">
        <v>2174</v>
      </c>
      <c r="E112" s="279" t="s">
        <v>2175</v>
      </c>
      <c r="F112" s="186" t="s">
        <v>2176</v>
      </c>
      <c r="G112" s="190">
        <v>15</v>
      </c>
      <c r="H112" s="188">
        <v>7.5</v>
      </c>
      <c r="I112" s="118" t="s">
        <v>2070</v>
      </c>
    </row>
    <row r="113" spans="1:9" s="4" customFormat="1" ht="156">
      <c r="A113" s="189" t="s">
        <v>2066</v>
      </c>
      <c r="B113" s="255" t="s">
        <v>2049</v>
      </c>
      <c r="C113" s="186" t="s">
        <v>2202</v>
      </c>
      <c r="D113" s="186" t="s">
        <v>2203</v>
      </c>
      <c r="E113" s="257" t="s">
        <v>2204</v>
      </c>
      <c r="F113" s="186" t="s">
        <v>2255</v>
      </c>
      <c r="G113" s="190">
        <v>50</v>
      </c>
      <c r="H113" s="188">
        <v>50</v>
      </c>
      <c r="I113" s="118" t="s">
        <v>2066</v>
      </c>
    </row>
    <row r="114" spans="1:9" s="4" customFormat="1" ht="156">
      <c r="A114" s="189" t="s">
        <v>2066</v>
      </c>
      <c r="B114" s="255" t="s">
        <v>2049</v>
      </c>
      <c r="C114" s="186" t="s">
        <v>2202</v>
      </c>
      <c r="D114" s="186" t="s">
        <v>2205</v>
      </c>
      <c r="E114" s="257" t="s">
        <v>2206</v>
      </c>
      <c r="F114" s="186" t="s">
        <v>2255</v>
      </c>
      <c r="G114" s="190">
        <v>50</v>
      </c>
      <c r="H114" s="188">
        <v>50</v>
      </c>
      <c r="I114" s="118" t="s">
        <v>2066</v>
      </c>
    </row>
    <row r="115" spans="1:9" s="4" customFormat="1" ht="181.5">
      <c r="A115" s="189" t="s">
        <v>2207</v>
      </c>
      <c r="B115" s="255" t="s">
        <v>2049</v>
      </c>
      <c r="C115" s="186" t="s">
        <v>2208</v>
      </c>
      <c r="D115" s="186" t="s">
        <v>2209</v>
      </c>
      <c r="E115" s="186" t="s">
        <v>2210</v>
      </c>
      <c r="F115" s="186" t="s">
        <v>2211</v>
      </c>
      <c r="G115" s="190">
        <v>15</v>
      </c>
      <c r="H115" s="188">
        <v>7.5</v>
      </c>
      <c r="I115" s="118" t="s">
        <v>2066</v>
      </c>
    </row>
    <row r="116" spans="1:9" s="4" customFormat="1" ht="181.5">
      <c r="A116" s="189" t="s">
        <v>2212</v>
      </c>
      <c r="B116" s="255" t="s">
        <v>2049</v>
      </c>
      <c r="C116" s="186" t="s">
        <v>2213</v>
      </c>
      <c r="D116" s="186" t="s">
        <v>2209</v>
      </c>
      <c r="E116" s="186" t="s">
        <v>2210</v>
      </c>
      <c r="F116" s="186" t="s">
        <v>2211</v>
      </c>
      <c r="G116" s="190">
        <v>15</v>
      </c>
      <c r="H116" s="188">
        <v>7.5</v>
      </c>
      <c r="I116" s="118" t="s">
        <v>2522</v>
      </c>
    </row>
    <row r="117" spans="1:9" s="4" customFormat="1" ht="195">
      <c r="A117" s="189" t="s">
        <v>2214</v>
      </c>
      <c r="B117" s="255" t="s">
        <v>2049</v>
      </c>
      <c r="C117" s="186" t="s">
        <v>2215</v>
      </c>
      <c r="D117" s="186" t="s">
        <v>2216</v>
      </c>
      <c r="E117" s="257" t="s">
        <v>1726</v>
      </c>
      <c r="F117" s="186" t="s">
        <v>2211</v>
      </c>
      <c r="G117" s="190">
        <v>15</v>
      </c>
      <c r="H117" s="188">
        <v>3</v>
      </c>
      <c r="I117" s="118" t="s">
        <v>2066</v>
      </c>
    </row>
    <row r="118" spans="1:9" s="4" customFormat="1" ht="409.5">
      <c r="A118" s="420" t="s">
        <v>1727</v>
      </c>
      <c r="B118" s="255" t="s">
        <v>2049</v>
      </c>
      <c r="C118" s="186" t="s">
        <v>2194</v>
      </c>
      <c r="D118" s="186" t="s">
        <v>1728</v>
      </c>
      <c r="E118" s="186" t="s">
        <v>1729</v>
      </c>
      <c r="F118" s="186" t="s">
        <v>2255</v>
      </c>
      <c r="G118" s="190">
        <v>50</v>
      </c>
      <c r="H118" s="188">
        <v>16.67</v>
      </c>
      <c r="I118" s="118" t="s">
        <v>2066</v>
      </c>
    </row>
    <row r="119" spans="1:9" s="4" customFormat="1" ht="409.5">
      <c r="A119" s="189" t="s">
        <v>1727</v>
      </c>
      <c r="B119" s="255" t="s">
        <v>2049</v>
      </c>
      <c r="C119" s="186" t="s">
        <v>1982</v>
      </c>
      <c r="D119" s="186" t="s">
        <v>1988</v>
      </c>
      <c r="E119" s="257" t="s">
        <v>1729</v>
      </c>
      <c r="F119" s="186" t="s">
        <v>2255</v>
      </c>
      <c r="G119" s="190">
        <v>50</v>
      </c>
      <c r="H119" s="188">
        <v>16.67</v>
      </c>
      <c r="I119" s="118" t="s">
        <v>2522</v>
      </c>
    </row>
    <row r="120" spans="1:9" s="4" customFormat="1" ht="181.5">
      <c r="A120" s="189" t="s">
        <v>1989</v>
      </c>
      <c r="B120" s="255" t="s">
        <v>2049</v>
      </c>
      <c r="C120" s="186" t="s">
        <v>1990</v>
      </c>
      <c r="D120" s="186" t="s">
        <v>2209</v>
      </c>
      <c r="E120" s="257" t="s">
        <v>2210</v>
      </c>
      <c r="F120" s="186" t="s">
        <v>2211</v>
      </c>
      <c r="G120" s="190">
        <v>15</v>
      </c>
      <c r="H120" s="188">
        <v>7.5</v>
      </c>
      <c r="I120" s="118" t="s">
        <v>2522</v>
      </c>
    </row>
    <row r="121" spans="1:9" s="4" customFormat="1" ht="181.5">
      <c r="A121" s="189" t="s">
        <v>1991</v>
      </c>
      <c r="B121" s="255" t="s">
        <v>2049</v>
      </c>
      <c r="C121" s="186" t="s">
        <v>2213</v>
      </c>
      <c r="D121" s="186" t="s">
        <v>2209</v>
      </c>
      <c r="E121" s="257" t="s">
        <v>2210</v>
      </c>
      <c r="F121" s="186" t="s">
        <v>2211</v>
      </c>
      <c r="G121" s="190">
        <v>15</v>
      </c>
      <c r="H121" s="188">
        <v>7.5</v>
      </c>
      <c r="I121" s="118" t="s">
        <v>2066</v>
      </c>
    </row>
    <row r="122" spans="1:9" s="4" customFormat="1" ht="115.5">
      <c r="A122" s="463" t="s">
        <v>1143</v>
      </c>
      <c r="B122" s="463" t="s">
        <v>2049</v>
      </c>
      <c r="C122" s="463" t="s">
        <v>1144</v>
      </c>
      <c r="D122" s="463" t="s">
        <v>1145</v>
      </c>
      <c r="E122" s="463" t="s">
        <v>1146</v>
      </c>
      <c r="F122" s="463" t="s">
        <v>2211</v>
      </c>
      <c r="G122" s="463">
        <v>15</v>
      </c>
      <c r="H122" s="463">
        <v>5</v>
      </c>
      <c r="I122" s="118" t="s">
        <v>2066</v>
      </c>
    </row>
    <row r="123" spans="1:9" s="4" customFormat="1" ht="261">
      <c r="A123" s="189" t="s">
        <v>2169</v>
      </c>
      <c r="B123" s="255" t="s">
        <v>2049</v>
      </c>
      <c r="C123" s="468" t="s">
        <v>2170</v>
      </c>
      <c r="D123" s="172" t="s">
        <v>2171</v>
      </c>
      <c r="E123" s="438" t="s">
        <v>2172</v>
      </c>
      <c r="F123" s="186" t="s">
        <v>2255</v>
      </c>
      <c r="G123" s="190">
        <v>50</v>
      </c>
      <c r="H123" s="188">
        <v>25</v>
      </c>
      <c r="I123" s="118" t="s">
        <v>2070</v>
      </c>
    </row>
    <row r="124" spans="1:9" s="4" customFormat="1" ht="168.75">
      <c r="A124" s="20" t="s">
        <v>2164</v>
      </c>
      <c r="B124" s="445" t="s">
        <v>2049</v>
      </c>
      <c r="C124" s="430" t="s">
        <v>2165</v>
      </c>
      <c r="D124" s="444" t="s">
        <v>2166</v>
      </c>
      <c r="E124" s="438" t="s">
        <v>2167</v>
      </c>
      <c r="F124" s="432" t="s">
        <v>2168</v>
      </c>
      <c r="G124" s="434">
        <v>15</v>
      </c>
      <c r="H124" s="435">
        <v>7.5</v>
      </c>
      <c r="I124" s="118" t="s">
        <v>2070</v>
      </c>
    </row>
    <row r="125" spans="1:9" s="4" customFormat="1" ht="129.75">
      <c r="A125" s="498" t="s">
        <v>571</v>
      </c>
      <c r="B125" s="498" t="s">
        <v>2049</v>
      </c>
      <c r="C125" s="499" t="s">
        <v>584</v>
      </c>
      <c r="D125" s="499" t="s">
        <v>585</v>
      </c>
      <c r="E125" s="500" t="s">
        <v>586</v>
      </c>
      <c r="F125" s="501" t="s">
        <v>1128</v>
      </c>
      <c r="G125" s="502">
        <v>50</v>
      </c>
      <c r="H125" s="503">
        <v>50</v>
      </c>
      <c r="I125" s="118" t="s">
        <v>2058</v>
      </c>
    </row>
    <row r="126" spans="1:9" s="4" customFormat="1" ht="103.5">
      <c r="A126" s="498" t="s">
        <v>571</v>
      </c>
      <c r="B126" s="498" t="s">
        <v>2049</v>
      </c>
      <c r="C126" s="504" t="s">
        <v>587</v>
      </c>
      <c r="D126" s="505" t="s">
        <v>588</v>
      </c>
      <c r="E126" s="506" t="s">
        <v>589</v>
      </c>
      <c r="F126" s="501" t="s">
        <v>2255</v>
      </c>
      <c r="G126" s="502">
        <v>50</v>
      </c>
      <c r="H126" s="503">
        <v>50</v>
      </c>
      <c r="I126" s="118" t="s">
        <v>2058</v>
      </c>
    </row>
    <row r="127" spans="1:9" s="4" customFormat="1" ht="220.5">
      <c r="A127" s="495" t="s">
        <v>571</v>
      </c>
      <c r="B127" s="495" t="s">
        <v>2049</v>
      </c>
      <c r="C127" s="499" t="s">
        <v>590</v>
      </c>
      <c r="D127" s="499" t="s">
        <v>591</v>
      </c>
      <c r="E127" s="507" t="s">
        <v>592</v>
      </c>
      <c r="F127" s="501" t="s">
        <v>1128</v>
      </c>
      <c r="G127" s="499">
        <v>50</v>
      </c>
      <c r="H127" s="499">
        <v>50</v>
      </c>
      <c r="I127" s="118" t="s">
        <v>2058</v>
      </c>
    </row>
    <row r="128" spans="1:9" s="4" customFormat="1" ht="129.75">
      <c r="A128" s="495" t="s">
        <v>571</v>
      </c>
      <c r="B128" s="495" t="s">
        <v>2049</v>
      </c>
      <c r="C128" s="499" t="s">
        <v>1243</v>
      </c>
      <c r="D128" s="499" t="s">
        <v>1244</v>
      </c>
      <c r="E128" s="508" t="s">
        <v>1245</v>
      </c>
      <c r="F128" s="498" t="s">
        <v>1128</v>
      </c>
      <c r="G128" s="509">
        <v>50</v>
      </c>
      <c r="H128" s="510">
        <v>50</v>
      </c>
      <c r="I128" s="118" t="s">
        <v>2058</v>
      </c>
    </row>
    <row r="129" spans="1:9" s="4" customFormat="1" ht="129.75">
      <c r="A129" s="495" t="s">
        <v>571</v>
      </c>
      <c r="B129" s="495" t="s">
        <v>2049</v>
      </c>
      <c r="C129" s="511" t="s">
        <v>587</v>
      </c>
      <c r="D129" s="512" t="s">
        <v>1246</v>
      </c>
      <c r="E129" s="513" t="s">
        <v>1247</v>
      </c>
      <c r="F129" s="512" t="s">
        <v>1248</v>
      </c>
      <c r="G129" s="509">
        <v>15</v>
      </c>
      <c r="H129" s="510">
        <v>15</v>
      </c>
      <c r="I129" s="118" t="s">
        <v>2058</v>
      </c>
    </row>
    <row r="130" spans="1:9" s="4" customFormat="1" ht="103.5">
      <c r="A130" s="495" t="s">
        <v>571</v>
      </c>
      <c r="B130" s="495" t="s">
        <v>2049</v>
      </c>
      <c r="C130" s="511" t="s">
        <v>587</v>
      </c>
      <c r="D130" s="514" t="s">
        <v>1249</v>
      </c>
      <c r="E130" s="513" t="s">
        <v>1250</v>
      </c>
      <c r="F130" s="515" t="s">
        <v>1133</v>
      </c>
      <c r="G130" s="516">
        <v>15</v>
      </c>
      <c r="H130" s="517">
        <v>15</v>
      </c>
      <c r="I130" s="118" t="s">
        <v>2058</v>
      </c>
    </row>
    <row r="131" spans="1:9" s="4" customFormat="1" ht="103.5">
      <c r="A131" s="495" t="s">
        <v>571</v>
      </c>
      <c r="B131" s="495" t="s">
        <v>2049</v>
      </c>
      <c r="C131" s="511" t="s">
        <v>587</v>
      </c>
      <c r="D131" s="514" t="s">
        <v>1251</v>
      </c>
      <c r="E131" s="513" t="s">
        <v>1252</v>
      </c>
      <c r="F131" s="515" t="s">
        <v>1253</v>
      </c>
      <c r="G131" s="516">
        <v>15</v>
      </c>
      <c r="H131" s="517">
        <v>15</v>
      </c>
      <c r="I131" s="118" t="s">
        <v>2058</v>
      </c>
    </row>
    <row r="132" spans="1:9" s="4" customFormat="1" ht="220.5">
      <c r="A132" s="495" t="s">
        <v>571</v>
      </c>
      <c r="B132" s="495" t="s">
        <v>2049</v>
      </c>
      <c r="C132" s="511" t="s">
        <v>1254</v>
      </c>
      <c r="D132" s="511" t="s">
        <v>1255</v>
      </c>
      <c r="E132" s="513" t="s">
        <v>1256</v>
      </c>
      <c r="F132" s="499" t="s">
        <v>1257</v>
      </c>
      <c r="G132" s="509">
        <v>15</v>
      </c>
      <c r="H132" s="510">
        <v>15</v>
      </c>
      <c r="I132" s="118" t="s">
        <v>2058</v>
      </c>
    </row>
    <row r="133" spans="1:9" s="4" customFormat="1" ht="75.75">
      <c r="A133" s="498" t="s">
        <v>571</v>
      </c>
      <c r="B133" s="498" t="s">
        <v>2049</v>
      </c>
      <c r="C133" s="518" t="s">
        <v>1258</v>
      </c>
      <c r="D133" s="518" t="s">
        <v>1259</v>
      </c>
      <c r="E133" s="506" t="s">
        <v>1260</v>
      </c>
      <c r="F133" s="505" t="s">
        <v>1261</v>
      </c>
      <c r="G133" s="505">
        <v>15</v>
      </c>
      <c r="H133" s="505">
        <v>15</v>
      </c>
      <c r="I133" s="118" t="s">
        <v>2058</v>
      </c>
    </row>
    <row r="134" spans="1:9" s="4" customFormat="1" ht="324.75">
      <c r="A134" s="446" t="s">
        <v>1220</v>
      </c>
      <c r="B134" s="447" t="s">
        <v>2049</v>
      </c>
      <c r="C134" s="372" t="s">
        <v>1221</v>
      </c>
      <c r="D134" s="372" t="s">
        <v>610</v>
      </c>
      <c r="E134" s="696" t="s">
        <v>694</v>
      </c>
      <c r="F134" s="372" t="s">
        <v>695</v>
      </c>
      <c r="G134" s="450">
        <v>15</v>
      </c>
      <c r="H134" s="393">
        <v>7.5</v>
      </c>
      <c r="I134" s="118" t="s">
        <v>2054</v>
      </c>
    </row>
    <row r="135" spans="1:9" s="4" customFormat="1" ht="117">
      <c r="A135" s="702" t="s">
        <v>696</v>
      </c>
      <c r="B135" s="255" t="s">
        <v>2049</v>
      </c>
      <c r="C135" s="476" t="s">
        <v>697</v>
      </c>
      <c r="D135" s="186" t="s">
        <v>698</v>
      </c>
      <c r="E135" s="519" t="s">
        <v>699</v>
      </c>
      <c r="F135" s="186" t="s">
        <v>2255</v>
      </c>
      <c r="G135" s="190">
        <v>50</v>
      </c>
      <c r="H135" s="188">
        <v>12.5</v>
      </c>
      <c r="I135" s="118" t="s">
        <v>2054</v>
      </c>
    </row>
    <row r="136" spans="1:9" s="4" customFormat="1" ht="259.5">
      <c r="A136" s="700" t="s">
        <v>700</v>
      </c>
      <c r="B136" s="698" t="s">
        <v>2049</v>
      </c>
      <c r="C136" s="692" t="s">
        <v>701</v>
      </c>
      <c r="D136" s="692" t="s">
        <v>702</v>
      </c>
      <c r="E136" s="520" t="s">
        <v>703</v>
      </c>
      <c r="F136" s="692" t="s">
        <v>704</v>
      </c>
      <c r="G136" s="693">
        <v>15</v>
      </c>
      <c r="H136" s="694">
        <v>7.5</v>
      </c>
      <c r="I136" s="118" t="s">
        <v>2054</v>
      </c>
    </row>
    <row r="137" spans="1:9" s="4" customFormat="1" ht="117">
      <c r="A137" s="522" t="s">
        <v>2054</v>
      </c>
      <c r="B137" s="255" t="s">
        <v>2049</v>
      </c>
      <c r="C137" s="186" t="s">
        <v>1746</v>
      </c>
      <c r="D137" s="186" t="s">
        <v>1747</v>
      </c>
      <c r="E137" s="520" t="s">
        <v>1748</v>
      </c>
      <c r="F137" s="186" t="s">
        <v>1133</v>
      </c>
      <c r="G137" s="190">
        <v>15</v>
      </c>
      <c r="H137" s="188">
        <v>15</v>
      </c>
      <c r="I137" s="118" t="s">
        <v>2054</v>
      </c>
    </row>
    <row r="138" spans="1:9" s="4" customFormat="1" ht="285.75">
      <c r="A138" s="189" t="s">
        <v>1220</v>
      </c>
      <c r="B138" s="255" t="s">
        <v>2049</v>
      </c>
      <c r="C138" s="186" t="s">
        <v>1221</v>
      </c>
      <c r="D138" s="186" t="s">
        <v>705</v>
      </c>
      <c r="E138" s="520" t="s">
        <v>1749</v>
      </c>
      <c r="F138" s="186" t="s">
        <v>1750</v>
      </c>
      <c r="G138" s="190">
        <v>15</v>
      </c>
      <c r="H138" s="188">
        <v>7.5</v>
      </c>
      <c r="I138" s="118" t="s">
        <v>2070</v>
      </c>
    </row>
    <row r="139" spans="1:9" s="4" customFormat="1" ht="273">
      <c r="A139" s="189" t="s">
        <v>1220</v>
      </c>
      <c r="B139" s="255" t="s">
        <v>2049</v>
      </c>
      <c r="C139" s="186" t="s">
        <v>1221</v>
      </c>
      <c r="D139" s="186" t="s">
        <v>707</v>
      </c>
      <c r="E139" s="257" t="s">
        <v>1751</v>
      </c>
      <c r="F139" s="186" t="s">
        <v>1750</v>
      </c>
      <c r="G139" s="190">
        <v>15</v>
      </c>
      <c r="H139" s="188">
        <v>7.5</v>
      </c>
      <c r="I139" s="118" t="s">
        <v>2054</v>
      </c>
    </row>
    <row r="140" spans="1:9" s="4" customFormat="1" ht="117">
      <c r="A140" s="443" t="s">
        <v>1752</v>
      </c>
      <c r="B140" s="433" t="s">
        <v>2049</v>
      </c>
      <c r="C140" s="432" t="s">
        <v>1753</v>
      </c>
      <c r="D140" s="432" t="s">
        <v>1754</v>
      </c>
      <c r="E140" s="282" t="s">
        <v>1755</v>
      </c>
      <c r="F140" s="432" t="s">
        <v>2255</v>
      </c>
      <c r="G140" s="434">
        <v>50</v>
      </c>
      <c r="H140" s="435">
        <v>50</v>
      </c>
      <c r="I140" s="118" t="s">
        <v>2054</v>
      </c>
    </row>
    <row r="141" spans="1:9" s="4" customFormat="1" ht="156">
      <c r="A141" s="189" t="s">
        <v>1220</v>
      </c>
      <c r="B141" s="255" t="s">
        <v>2049</v>
      </c>
      <c r="C141" s="186" t="s">
        <v>709</v>
      </c>
      <c r="D141" s="186" t="s">
        <v>710</v>
      </c>
      <c r="E141" s="578" t="s">
        <v>711</v>
      </c>
      <c r="F141" s="186" t="s">
        <v>2255</v>
      </c>
      <c r="G141" s="190">
        <v>50</v>
      </c>
      <c r="H141" s="188">
        <v>25</v>
      </c>
      <c r="I141" s="118" t="s">
        <v>2054</v>
      </c>
    </row>
    <row r="142" spans="1:9" s="4" customFormat="1" ht="179.25" customHeight="1">
      <c r="A142" s="668" t="s">
        <v>866</v>
      </c>
      <c r="B142" s="688" t="s">
        <v>2049</v>
      </c>
      <c r="C142" s="668" t="s">
        <v>867</v>
      </c>
      <c r="D142" s="689" t="s">
        <v>1057</v>
      </c>
      <c r="E142" s="689" t="s">
        <v>1058</v>
      </c>
      <c r="F142" s="689" t="s">
        <v>1059</v>
      </c>
      <c r="G142" s="690">
        <v>50</v>
      </c>
      <c r="H142" s="691">
        <v>5.55</v>
      </c>
      <c r="I142" s="118" t="s">
        <v>2520</v>
      </c>
    </row>
    <row r="143" spans="1:9" s="4" customFormat="1" ht="273">
      <c r="A143" s="669" t="s">
        <v>1063</v>
      </c>
      <c r="B143" s="589" t="s">
        <v>2049</v>
      </c>
      <c r="C143" s="199" t="s">
        <v>1064</v>
      </c>
      <c r="D143" s="199" t="s">
        <v>1065</v>
      </c>
      <c r="E143" s="199" t="s">
        <v>1066</v>
      </c>
      <c r="F143" s="199" t="s">
        <v>1059</v>
      </c>
      <c r="G143" s="187">
        <v>50</v>
      </c>
      <c r="H143" s="200">
        <v>25</v>
      </c>
      <c r="I143" s="118" t="s">
        <v>2520</v>
      </c>
    </row>
    <row r="144" spans="1:14" s="4" customFormat="1" ht="210">
      <c r="A144" s="526" t="s">
        <v>1063</v>
      </c>
      <c r="B144" s="255" t="s">
        <v>2049</v>
      </c>
      <c r="C144" s="186" t="s">
        <v>1067</v>
      </c>
      <c r="D144" s="535" t="s">
        <v>1068</v>
      </c>
      <c r="E144" s="186" t="s">
        <v>1069</v>
      </c>
      <c r="F144" s="186" t="s">
        <v>1070</v>
      </c>
      <c r="G144" s="190">
        <v>15</v>
      </c>
      <c r="H144" s="188">
        <v>7.5</v>
      </c>
      <c r="I144" s="118" t="s">
        <v>2052</v>
      </c>
      <c r="N144" s="647"/>
    </row>
    <row r="145" spans="1:9" s="4" customFormat="1" ht="210">
      <c r="A145" s="526" t="s">
        <v>1063</v>
      </c>
      <c r="B145" s="255" t="s">
        <v>2049</v>
      </c>
      <c r="C145" s="186" t="s">
        <v>1067</v>
      </c>
      <c r="D145" s="531" t="s">
        <v>1071</v>
      </c>
      <c r="E145" s="186" t="s">
        <v>1072</v>
      </c>
      <c r="F145" s="186" t="s">
        <v>1073</v>
      </c>
      <c r="G145" s="190">
        <v>15</v>
      </c>
      <c r="H145" s="188">
        <v>7.5</v>
      </c>
      <c r="I145" s="118" t="s">
        <v>2052</v>
      </c>
    </row>
    <row r="146" spans="1:9" s="4" customFormat="1" ht="210">
      <c r="A146" s="526" t="s">
        <v>1063</v>
      </c>
      <c r="B146" s="255" t="s">
        <v>2049</v>
      </c>
      <c r="C146" s="186" t="s">
        <v>1067</v>
      </c>
      <c r="D146" s="531" t="s">
        <v>1074</v>
      </c>
      <c r="E146" s="186" t="s">
        <v>1075</v>
      </c>
      <c r="F146" s="186" t="s">
        <v>1076</v>
      </c>
      <c r="G146" s="190">
        <v>50</v>
      </c>
      <c r="H146" s="188">
        <v>25</v>
      </c>
      <c r="I146" s="118" t="s">
        <v>2520</v>
      </c>
    </row>
    <row r="147" spans="1:9" s="4" customFormat="1" ht="210">
      <c r="A147" s="526" t="s">
        <v>1063</v>
      </c>
      <c r="B147" s="255" t="s">
        <v>2049</v>
      </c>
      <c r="C147" s="432" t="s">
        <v>1067</v>
      </c>
      <c r="D147" s="531" t="s">
        <v>1077</v>
      </c>
      <c r="E147" s="257" t="s">
        <v>1078</v>
      </c>
      <c r="F147" s="186" t="s">
        <v>1073</v>
      </c>
      <c r="G147" s="190">
        <v>15</v>
      </c>
      <c r="H147" s="188">
        <v>7.5</v>
      </c>
      <c r="I147" s="118" t="s">
        <v>2052</v>
      </c>
    </row>
    <row r="148" spans="1:9" s="4" customFormat="1" ht="247.5">
      <c r="A148" s="441" t="s">
        <v>1079</v>
      </c>
      <c r="B148" s="255" t="s">
        <v>2049</v>
      </c>
      <c r="C148" s="531" t="s">
        <v>1080</v>
      </c>
      <c r="D148" s="441" t="s">
        <v>1081</v>
      </c>
      <c r="E148" s="257" t="s">
        <v>1082</v>
      </c>
      <c r="F148" s="186" t="s">
        <v>1083</v>
      </c>
      <c r="G148" s="190">
        <v>50</v>
      </c>
      <c r="H148" s="188">
        <v>16.66</v>
      </c>
      <c r="I148" s="118" t="s">
        <v>2520</v>
      </c>
    </row>
    <row r="149" spans="1:9" s="4" customFormat="1" ht="234">
      <c r="A149" s="177" t="s">
        <v>2396</v>
      </c>
      <c r="B149" s="255" t="s">
        <v>2049</v>
      </c>
      <c r="C149" s="542" t="s">
        <v>2397</v>
      </c>
      <c r="D149" s="531" t="s">
        <v>2398</v>
      </c>
      <c r="E149" s="186" t="s">
        <v>2399</v>
      </c>
      <c r="F149" s="186" t="s">
        <v>1073</v>
      </c>
      <c r="G149" s="190">
        <v>15</v>
      </c>
      <c r="H149" s="188">
        <v>3.75</v>
      </c>
      <c r="I149" s="118" t="s">
        <v>2052</v>
      </c>
    </row>
    <row r="150" spans="1:9" s="4" customFormat="1" ht="247.5">
      <c r="A150" s="177" t="s">
        <v>2400</v>
      </c>
      <c r="B150" s="255" t="s">
        <v>2049</v>
      </c>
      <c r="C150" s="543" t="s">
        <v>2401</v>
      </c>
      <c r="D150" s="531" t="s">
        <v>1081</v>
      </c>
      <c r="E150" s="257" t="s">
        <v>1082</v>
      </c>
      <c r="F150" s="186" t="s">
        <v>1083</v>
      </c>
      <c r="G150" s="190">
        <v>50</v>
      </c>
      <c r="H150" s="534">
        <v>16.66</v>
      </c>
      <c r="I150" s="118" t="s">
        <v>2520</v>
      </c>
    </row>
    <row r="151" spans="1:9" s="4" customFormat="1" ht="117">
      <c r="A151" s="531" t="s">
        <v>2402</v>
      </c>
      <c r="B151" s="255" t="s">
        <v>2049</v>
      </c>
      <c r="C151" s="531" t="s">
        <v>2403</v>
      </c>
      <c r="D151" s="531" t="s">
        <v>2404</v>
      </c>
      <c r="E151" s="476" t="s">
        <v>2405</v>
      </c>
      <c r="F151" s="186" t="s">
        <v>1073</v>
      </c>
      <c r="G151" s="190">
        <v>15</v>
      </c>
      <c r="H151" s="534">
        <v>7.5</v>
      </c>
      <c r="I151" s="118" t="s">
        <v>2520</v>
      </c>
    </row>
    <row r="152" spans="1:9" s="4" customFormat="1" ht="208.5">
      <c r="A152" s="8" t="s">
        <v>2402</v>
      </c>
      <c r="B152" s="255" t="s">
        <v>2049</v>
      </c>
      <c r="C152" s="181" t="s">
        <v>2403</v>
      </c>
      <c r="D152" s="441" t="s">
        <v>1860</v>
      </c>
      <c r="E152" s="544" t="s">
        <v>1861</v>
      </c>
      <c r="F152" s="545" t="s">
        <v>1862</v>
      </c>
      <c r="G152" s="190">
        <v>50</v>
      </c>
      <c r="H152" s="534">
        <v>25</v>
      </c>
      <c r="I152" s="118" t="s">
        <v>2520</v>
      </c>
    </row>
    <row r="153" spans="1:9" s="4" customFormat="1" ht="104.25">
      <c r="A153" s="177" t="s">
        <v>1863</v>
      </c>
      <c r="B153" s="255" t="s">
        <v>2049</v>
      </c>
      <c r="C153" s="546" t="s">
        <v>1864</v>
      </c>
      <c r="D153" s="531" t="s">
        <v>1865</v>
      </c>
      <c r="E153" s="544" t="s">
        <v>1866</v>
      </c>
      <c r="F153" s="540" t="s">
        <v>2255</v>
      </c>
      <c r="G153" s="190">
        <v>50</v>
      </c>
      <c r="H153" s="534">
        <v>25</v>
      </c>
      <c r="I153" s="118" t="s">
        <v>2052</v>
      </c>
    </row>
    <row r="154" spans="1:9" s="4" customFormat="1" ht="247.5">
      <c r="A154" s="645" t="s">
        <v>1867</v>
      </c>
      <c r="B154" s="589" t="s">
        <v>2049</v>
      </c>
      <c r="C154" s="670" t="s">
        <v>1868</v>
      </c>
      <c r="D154" s="645" t="s">
        <v>1869</v>
      </c>
      <c r="E154" s="671" t="s">
        <v>1870</v>
      </c>
      <c r="F154" s="672" t="s">
        <v>1059</v>
      </c>
      <c r="G154" s="187">
        <v>50</v>
      </c>
      <c r="H154" s="673">
        <v>25</v>
      </c>
      <c r="I154" s="118" t="s">
        <v>2520</v>
      </c>
    </row>
    <row r="155" spans="1:9" s="4" customFormat="1" ht="143.25">
      <c r="A155" s="177" t="s">
        <v>1871</v>
      </c>
      <c r="B155" s="255" t="s">
        <v>2049</v>
      </c>
      <c r="C155" s="528" t="s">
        <v>1872</v>
      </c>
      <c r="D155" s="531" t="s">
        <v>1875</v>
      </c>
      <c r="E155" s="548" t="s">
        <v>1876</v>
      </c>
      <c r="F155" s="547" t="s">
        <v>695</v>
      </c>
      <c r="G155" s="190">
        <v>15</v>
      </c>
      <c r="H155" s="534">
        <v>5</v>
      </c>
      <c r="I155" s="118" t="s">
        <v>2520</v>
      </c>
    </row>
    <row r="156" spans="1:9" s="4" customFormat="1" ht="143.25">
      <c r="A156" s="703" t="s">
        <v>1867</v>
      </c>
      <c r="B156" s="447" t="s">
        <v>2049</v>
      </c>
      <c r="C156" s="703" t="s">
        <v>1877</v>
      </c>
      <c r="D156" s="704" t="s">
        <v>1875</v>
      </c>
      <c r="E156" s="705" t="s">
        <v>1876</v>
      </c>
      <c r="F156" s="706" t="s">
        <v>695</v>
      </c>
      <c r="G156" s="450">
        <v>15</v>
      </c>
      <c r="H156" s="707">
        <v>7.5</v>
      </c>
      <c r="I156" s="118" t="s">
        <v>2520</v>
      </c>
    </row>
    <row r="157" spans="1:9" s="4" customFormat="1" ht="303" customHeight="1">
      <c r="A157" s="181" t="s">
        <v>2521</v>
      </c>
      <c r="B157" s="255" t="s">
        <v>2049</v>
      </c>
      <c r="C157" s="549" t="s">
        <v>1878</v>
      </c>
      <c r="D157" s="531" t="s">
        <v>1081</v>
      </c>
      <c r="E157" s="257" t="s">
        <v>1082</v>
      </c>
      <c r="F157" s="186" t="s">
        <v>1083</v>
      </c>
      <c r="G157" s="190">
        <v>50</v>
      </c>
      <c r="H157" s="534">
        <v>50</v>
      </c>
      <c r="I157" s="118" t="s">
        <v>2052</v>
      </c>
    </row>
    <row r="158" spans="1:9" s="4" customFormat="1" ht="143.25">
      <c r="A158" s="709" t="s">
        <v>1879</v>
      </c>
      <c r="B158" s="698" t="s">
        <v>2049</v>
      </c>
      <c r="C158" s="543" t="s">
        <v>1880</v>
      </c>
      <c r="D158" s="710" t="s">
        <v>1881</v>
      </c>
      <c r="E158" s="711" t="s">
        <v>1882</v>
      </c>
      <c r="F158" s="692" t="s">
        <v>1076</v>
      </c>
      <c r="G158" s="693">
        <v>50</v>
      </c>
      <c r="H158" s="712">
        <v>12.5</v>
      </c>
      <c r="I158" s="118" t="s">
        <v>2052</v>
      </c>
    </row>
    <row r="159" spans="1:9" s="4" customFormat="1" ht="101.25">
      <c r="A159" s="177" t="s">
        <v>1883</v>
      </c>
      <c r="B159" s="255" t="s">
        <v>1884</v>
      </c>
      <c r="C159" s="536" t="s">
        <v>1885</v>
      </c>
      <c r="D159" s="531" t="s">
        <v>1886</v>
      </c>
      <c r="E159" s="257" t="s">
        <v>1887</v>
      </c>
      <c r="F159" s="186" t="s">
        <v>695</v>
      </c>
      <c r="G159" s="190">
        <v>15</v>
      </c>
      <c r="H159" s="534">
        <v>1.87</v>
      </c>
      <c r="I159" s="118" t="s">
        <v>2520</v>
      </c>
    </row>
    <row r="160" spans="1:9" s="4" customFormat="1" ht="101.25">
      <c r="A160" s="177" t="s">
        <v>1888</v>
      </c>
      <c r="B160" s="255" t="s">
        <v>1884</v>
      </c>
      <c r="C160" s="543" t="s">
        <v>867</v>
      </c>
      <c r="D160" s="531" t="s">
        <v>1886</v>
      </c>
      <c r="E160" s="257" t="s">
        <v>1887</v>
      </c>
      <c r="F160" s="186" t="s">
        <v>1889</v>
      </c>
      <c r="G160" s="190">
        <v>15</v>
      </c>
      <c r="H160" s="534">
        <v>1.87</v>
      </c>
      <c r="I160" s="118" t="s">
        <v>2520</v>
      </c>
    </row>
    <row r="161" spans="1:9" s="4" customFormat="1" ht="168.75">
      <c r="A161" s="674" t="s">
        <v>866</v>
      </c>
      <c r="B161" s="589" t="s">
        <v>2049</v>
      </c>
      <c r="C161" s="674" t="s">
        <v>867</v>
      </c>
      <c r="D161" s="199" t="s">
        <v>1057</v>
      </c>
      <c r="E161" s="590" t="s">
        <v>1058</v>
      </c>
      <c r="F161" s="199" t="s">
        <v>1059</v>
      </c>
      <c r="G161" s="187">
        <v>50</v>
      </c>
      <c r="H161" s="200">
        <v>5.55</v>
      </c>
      <c r="I161" s="118" t="s">
        <v>2052</v>
      </c>
    </row>
    <row r="162" spans="1:9" s="4" customFormat="1" ht="273">
      <c r="A162" s="669" t="s">
        <v>1063</v>
      </c>
      <c r="B162" s="589" t="s">
        <v>2049</v>
      </c>
      <c r="C162" s="199" t="s">
        <v>1064</v>
      </c>
      <c r="D162" s="199" t="s">
        <v>1065</v>
      </c>
      <c r="E162" s="590" t="s">
        <v>1066</v>
      </c>
      <c r="F162" s="199" t="s">
        <v>1059</v>
      </c>
      <c r="G162" s="187">
        <v>50</v>
      </c>
      <c r="H162" s="200">
        <v>25</v>
      </c>
      <c r="I162" s="118" t="s">
        <v>2052</v>
      </c>
    </row>
    <row r="163" spans="1:9" s="4" customFormat="1" ht="210">
      <c r="A163" s="526" t="s">
        <v>1063</v>
      </c>
      <c r="B163" s="255" t="s">
        <v>2049</v>
      </c>
      <c r="C163" s="186" t="s">
        <v>1067</v>
      </c>
      <c r="D163" s="535" t="s">
        <v>1068</v>
      </c>
      <c r="E163" s="186" t="s">
        <v>1069</v>
      </c>
      <c r="F163" s="186" t="s">
        <v>1070</v>
      </c>
      <c r="G163" s="190">
        <v>15</v>
      </c>
      <c r="H163" s="188">
        <v>7.5</v>
      </c>
      <c r="I163" s="118" t="s">
        <v>2520</v>
      </c>
    </row>
    <row r="164" spans="1:9" s="4" customFormat="1" ht="210">
      <c r="A164" s="526" t="s">
        <v>1063</v>
      </c>
      <c r="B164" s="255" t="s">
        <v>2049</v>
      </c>
      <c r="C164" s="186" t="s">
        <v>1067</v>
      </c>
      <c r="D164" s="531" t="s">
        <v>1071</v>
      </c>
      <c r="E164" s="257" t="s">
        <v>1072</v>
      </c>
      <c r="F164" s="186" t="s">
        <v>1073</v>
      </c>
      <c r="G164" s="190">
        <v>15</v>
      </c>
      <c r="H164" s="188">
        <v>7.5</v>
      </c>
      <c r="I164" s="118" t="s">
        <v>2520</v>
      </c>
    </row>
    <row r="165" spans="1:9" s="4" customFormat="1" ht="210">
      <c r="A165" s="526" t="s">
        <v>1063</v>
      </c>
      <c r="B165" s="255" t="s">
        <v>2049</v>
      </c>
      <c r="C165" s="186" t="s">
        <v>1067</v>
      </c>
      <c r="D165" s="531" t="s">
        <v>1074</v>
      </c>
      <c r="E165" s="257" t="s">
        <v>1075</v>
      </c>
      <c r="F165" s="186" t="s">
        <v>1076</v>
      </c>
      <c r="G165" s="190">
        <v>50</v>
      </c>
      <c r="H165" s="188">
        <v>25</v>
      </c>
      <c r="I165" s="118" t="s">
        <v>2052</v>
      </c>
    </row>
    <row r="166" spans="1:9" s="4" customFormat="1" ht="210">
      <c r="A166" s="526" t="s">
        <v>1063</v>
      </c>
      <c r="B166" s="255" t="s">
        <v>2049</v>
      </c>
      <c r="C166" s="432" t="s">
        <v>1067</v>
      </c>
      <c r="D166" s="531" t="s">
        <v>1077</v>
      </c>
      <c r="E166" s="257" t="s">
        <v>1078</v>
      </c>
      <c r="F166" s="186" t="s">
        <v>1073</v>
      </c>
      <c r="G166" s="190">
        <v>15</v>
      </c>
      <c r="H166" s="188">
        <v>7.5</v>
      </c>
      <c r="I166" s="118" t="s">
        <v>2520</v>
      </c>
    </row>
    <row r="167" spans="1:9" s="4" customFormat="1" ht="247.5">
      <c r="A167" s="531" t="s">
        <v>1914</v>
      </c>
      <c r="B167" s="255" t="s">
        <v>2049</v>
      </c>
      <c r="C167" s="531" t="s">
        <v>1080</v>
      </c>
      <c r="D167" s="441" t="s">
        <v>1081</v>
      </c>
      <c r="E167" s="257" t="s">
        <v>1082</v>
      </c>
      <c r="F167" s="186" t="s">
        <v>1083</v>
      </c>
      <c r="G167" s="190">
        <v>50</v>
      </c>
      <c r="H167" s="188">
        <v>16.66</v>
      </c>
      <c r="I167" s="118" t="s">
        <v>2052</v>
      </c>
    </row>
    <row r="168" spans="1:9" s="4" customFormat="1" ht="234">
      <c r="A168" s="177" t="s">
        <v>2396</v>
      </c>
      <c r="B168" s="255" t="s">
        <v>2049</v>
      </c>
      <c r="C168" s="542" t="s">
        <v>2397</v>
      </c>
      <c r="D168" s="531" t="s">
        <v>1858</v>
      </c>
      <c r="E168" s="257" t="s">
        <v>2399</v>
      </c>
      <c r="F168" s="186" t="s">
        <v>1073</v>
      </c>
      <c r="G168" s="190">
        <v>15</v>
      </c>
      <c r="H168" s="188">
        <v>3.75</v>
      </c>
      <c r="I168" s="118" t="s">
        <v>2520</v>
      </c>
    </row>
    <row r="169" spans="1:9" s="4" customFormat="1" ht="252">
      <c r="A169" s="745" t="s">
        <v>1859</v>
      </c>
      <c r="B169" s="739"/>
      <c r="C169" s="740" t="s">
        <v>895</v>
      </c>
      <c r="D169" s="743" t="s">
        <v>896</v>
      </c>
      <c r="E169" s="744" t="s">
        <v>897</v>
      </c>
      <c r="F169" s="740" t="s">
        <v>1073</v>
      </c>
      <c r="G169" s="741">
        <v>15</v>
      </c>
      <c r="H169" s="742">
        <v>5</v>
      </c>
      <c r="I169" s="118" t="s">
        <v>2520</v>
      </c>
    </row>
    <row r="170" spans="1:9" s="4" customFormat="1" ht="126">
      <c r="A170" s="745" t="s">
        <v>2402</v>
      </c>
      <c r="B170" s="739" t="s">
        <v>2049</v>
      </c>
      <c r="C170" s="740" t="s">
        <v>2403</v>
      </c>
      <c r="D170" s="743" t="s">
        <v>2404</v>
      </c>
      <c r="E170" s="744" t="s">
        <v>2405</v>
      </c>
      <c r="F170" s="740" t="s">
        <v>1073</v>
      </c>
      <c r="G170" s="741">
        <v>15</v>
      </c>
      <c r="H170" s="742">
        <v>7.5</v>
      </c>
      <c r="I170" s="118" t="s">
        <v>2052</v>
      </c>
    </row>
    <row r="171" spans="1:9" s="4" customFormat="1" ht="238.5">
      <c r="A171" s="745" t="s">
        <v>2402</v>
      </c>
      <c r="B171" s="739" t="s">
        <v>2049</v>
      </c>
      <c r="C171" s="740" t="s">
        <v>2403</v>
      </c>
      <c r="D171" s="743" t="s">
        <v>1860</v>
      </c>
      <c r="E171" s="744" t="s">
        <v>1861</v>
      </c>
      <c r="F171" s="740" t="s">
        <v>1862</v>
      </c>
      <c r="G171" s="741">
        <v>50</v>
      </c>
      <c r="H171" s="742">
        <v>25</v>
      </c>
      <c r="I171" s="118" t="s">
        <v>2052</v>
      </c>
    </row>
    <row r="172" spans="1:9" s="4" customFormat="1" ht="113.25">
      <c r="A172" s="745" t="s">
        <v>1863</v>
      </c>
      <c r="B172" s="739" t="s">
        <v>2049</v>
      </c>
      <c r="C172" s="740" t="s">
        <v>898</v>
      </c>
      <c r="D172" s="743" t="s">
        <v>1865</v>
      </c>
      <c r="E172" s="744" t="s">
        <v>1866</v>
      </c>
      <c r="F172" s="740" t="s">
        <v>2255</v>
      </c>
      <c r="G172" s="741">
        <v>50</v>
      </c>
      <c r="H172" s="742">
        <v>25</v>
      </c>
      <c r="I172" s="118" t="s">
        <v>2520</v>
      </c>
    </row>
    <row r="173" spans="1:9" s="4" customFormat="1" ht="313.5">
      <c r="A173" s="745" t="s">
        <v>1867</v>
      </c>
      <c r="B173" s="739" t="s">
        <v>2049</v>
      </c>
      <c r="C173" s="740" t="s">
        <v>1868</v>
      </c>
      <c r="D173" s="743" t="s">
        <v>1869</v>
      </c>
      <c r="E173" s="744" t="s">
        <v>1870</v>
      </c>
      <c r="F173" s="740" t="s">
        <v>1059</v>
      </c>
      <c r="G173" s="741">
        <v>50</v>
      </c>
      <c r="H173" s="742">
        <v>25</v>
      </c>
      <c r="I173" s="118" t="s">
        <v>2052</v>
      </c>
    </row>
    <row r="174" spans="1:9" s="4" customFormat="1" ht="188.25">
      <c r="A174" s="745" t="s">
        <v>1871</v>
      </c>
      <c r="B174" s="739" t="s">
        <v>2049</v>
      </c>
      <c r="C174" s="740" t="s">
        <v>1872</v>
      </c>
      <c r="D174" s="743" t="s">
        <v>1875</v>
      </c>
      <c r="E174" s="744" t="s">
        <v>1876</v>
      </c>
      <c r="F174" s="740" t="s">
        <v>695</v>
      </c>
      <c r="G174" s="741">
        <v>15</v>
      </c>
      <c r="H174" s="742">
        <v>5</v>
      </c>
      <c r="I174" s="118" t="s">
        <v>2037</v>
      </c>
    </row>
    <row r="175" spans="1:9" s="4" customFormat="1" ht="225.75">
      <c r="A175" s="745" t="s">
        <v>1867</v>
      </c>
      <c r="B175" s="739" t="s">
        <v>2049</v>
      </c>
      <c r="C175" s="740" t="s">
        <v>1877</v>
      </c>
      <c r="D175" s="743" t="s">
        <v>899</v>
      </c>
      <c r="E175" s="744" t="s">
        <v>1876</v>
      </c>
      <c r="F175" s="740" t="s">
        <v>695</v>
      </c>
      <c r="G175" s="741">
        <v>15</v>
      </c>
      <c r="H175" s="742">
        <v>7.5</v>
      </c>
      <c r="I175" s="118" t="s">
        <v>2052</v>
      </c>
    </row>
    <row r="176" spans="1:9" s="4" customFormat="1" ht="264.75">
      <c r="A176" s="745" t="s">
        <v>2400</v>
      </c>
      <c r="B176" s="739" t="s">
        <v>2049</v>
      </c>
      <c r="C176" s="740" t="s">
        <v>2401</v>
      </c>
      <c r="D176" s="743" t="s">
        <v>1081</v>
      </c>
      <c r="E176" s="744" t="s">
        <v>1082</v>
      </c>
      <c r="F176" s="740" t="s">
        <v>1083</v>
      </c>
      <c r="G176" s="741">
        <v>50</v>
      </c>
      <c r="H176" s="742">
        <v>16.66</v>
      </c>
      <c r="I176" s="118" t="s">
        <v>2052</v>
      </c>
    </row>
    <row r="177" spans="1:9" s="4" customFormat="1" ht="100.5">
      <c r="A177" s="745" t="s">
        <v>1883</v>
      </c>
      <c r="B177" s="739" t="s">
        <v>1884</v>
      </c>
      <c r="C177" s="740" t="s">
        <v>1885</v>
      </c>
      <c r="D177" s="743" t="s">
        <v>1886</v>
      </c>
      <c r="E177" s="744" t="s">
        <v>1887</v>
      </c>
      <c r="F177" s="740" t="s">
        <v>695</v>
      </c>
      <c r="G177" s="741">
        <v>15</v>
      </c>
      <c r="H177" s="742">
        <v>1.87</v>
      </c>
      <c r="I177" s="118" t="s">
        <v>2052</v>
      </c>
    </row>
    <row r="178" spans="1:9" s="4" customFormat="1" ht="100.5">
      <c r="A178" s="745" t="s">
        <v>1888</v>
      </c>
      <c r="B178" s="739" t="s">
        <v>1884</v>
      </c>
      <c r="C178" s="740" t="s">
        <v>867</v>
      </c>
      <c r="D178" s="743" t="s">
        <v>1886</v>
      </c>
      <c r="E178" s="744" t="s">
        <v>1887</v>
      </c>
      <c r="F178" s="740" t="s">
        <v>695</v>
      </c>
      <c r="G178" s="741">
        <v>15</v>
      </c>
      <c r="H178" s="742">
        <v>1.87</v>
      </c>
      <c r="I178" s="118" t="s">
        <v>2052</v>
      </c>
    </row>
    <row r="179" spans="1:14" s="4" customFormat="1" ht="113.25">
      <c r="A179" s="745" t="s">
        <v>1463</v>
      </c>
      <c r="B179" s="739" t="s">
        <v>1004</v>
      </c>
      <c r="C179" s="740" t="s">
        <v>1464</v>
      </c>
      <c r="D179" s="743" t="s">
        <v>1465</v>
      </c>
      <c r="E179" s="744" t="s">
        <v>1466</v>
      </c>
      <c r="F179" s="740" t="s">
        <v>806</v>
      </c>
      <c r="G179" s="741">
        <v>50</v>
      </c>
      <c r="H179" s="742">
        <f aca="true" t="shared" si="2" ref="H179:H190">G179/2</f>
        <v>25</v>
      </c>
      <c r="I179" s="118" t="s">
        <v>1003</v>
      </c>
      <c r="L179" s="647"/>
      <c r="N179" s="647"/>
    </row>
    <row r="180" spans="1:9" s="4" customFormat="1" ht="138">
      <c r="A180" s="745" t="s">
        <v>1463</v>
      </c>
      <c r="B180" s="739" t="s">
        <v>1004</v>
      </c>
      <c r="C180" s="740" t="s">
        <v>1464</v>
      </c>
      <c r="D180" s="743" t="s">
        <v>1467</v>
      </c>
      <c r="E180" s="744" t="s">
        <v>1468</v>
      </c>
      <c r="F180" s="740" t="s">
        <v>806</v>
      </c>
      <c r="G180" s="741">
        <v>50</v>
      </c>
      <c r="H180" s="742">
        <f t="shared" si="2"/>
        <v>25</v>
      </c>
      <c r="I180" s="118" t="s">
        <v>1003</v>
      </c>
    </row>
    <row r="181" spans="1:9" s="4" customFormat="1" ht="188.25">
      <c r="A181" s="745" t="s">
        <v>1463</v>
      </c>
      <c r="B181" s="739" t="s">
        <v>1004</v>
      </c>
      <c r="C181" s="740" t="s">
        <v>1464</v>
      </c>
      <c r="D181" s="743" t="s">
        <v>1469</v>
      </c>
      <c r="E181" s="744" t="s">
        <v>1470</v>
      </c>
      <c r="F181" s="740" t="s">
        <v>806</v>
      </c>
      <c r="G181" s="741">
        <v>50</v>
      </c>
      <c r="H181" s="742">
        <f t="shared" si="2"/>
        <v>25</v>
      </c>
      <c r="I181" s="118" t="s">
        <v>1003</v>
      </c>
    </row>
    <row r="182" spans="1:9" s="4" customFormat="1" ht="100.5">
      <c r="A182" s="745" t="s">
        <v>1463</v>
      </c>
      <c r="B182" s="739" t="s">
        <v>1004</v>
      </c>
      <c r="C182" s="740" t="s">
        <v>1464</v>
      </c>
      <c r="D182" s="743" t="s">
        <v>1638</v>
      </c>
      <c r="E182" s="744" t="s">
        <v>929</v>
      </c>
      <c r="F182" s="740" t="s">
        <v>806</v>
      </c>
      <c r="G182" s="741">
        <v>50</v>
      </c>
      <c r="H182" s="742">
        <f t="shared" si="2"/>
        <v>25</v>
      </c>
      <c r="I182" s="118" t="s">
        <v>1003</v>
      </c>
    </row>
    <row r="183" spans="1:9" s="4" customFormat="1" ht="163.5">
      <c r="A183" s="745" t="s">
        <v>1463</v>
      </c>
      <c r="B183" s="739" t="s">
        <v>1004</v>
      </c>
      <c r="C183" s="740" t="s">
        <v>1464</v>
      </c>
      <c r="D183" s="743" t="s">
        <v>930</v>
      </c>
      <c r="E183" s="744" t="s">
        <v>947</v>
      </c>
      <c r="F183" s="740" t="s">
        <v>806</v>
      </c>
      <c r="G183" s="741">
        <v>50</v>
      </c>
      <c r="H183" s="742">
        <f t="shared" si="2"/>
        <v>25</v>
      </c>
      <c r="I183" s="118" t="s">
        <v>1003</v>
      </c>
    </row>
    <row r="184" spans="1:9" s="4" customFormat="1" ht="213">
      <c r="A184" s="745" t="s">
        <v>1463</v>
      </c>
      <c r="B184" s="739" t="s">
        <v>1004</v>
      </c>
      <c r="C184" s="740" t="s">
        <v>1464</v>
      </c>
      <c r="D184" s="743" t="s">
        <v>948</v>
      </c>
      <c r="E184" s="744" t="s">
        <v>949</v>
      </c>
      <c r="F184" s="740" t="s">
        <v>806</v>
      </c>
      <c r="G184" s="741">
        <v>50</v>
      </c>
      <c r="H184" s="742">
        <f t="shared" si="2"/>
        <v>25</v>
      </c>
      <c r="I184" s="118" t="s">
        <v>1003</v>
      </c>
    </row>
    <row r="185" spans="1:9" s="4" customFormat="1" ht="138">
      <c r="A185" s="745" t="s">
        <v>1463</v>
      </c>
      <c r="B185" s="739" t="s">
        <v>1004</v>
      </c>
      <c r="C185" s="740" t="s">
        <v>1464</v>
      </c>
      <c r="D185" s="743" t="s">
        <v>1169</v>
      </c>
      <c r="E185" s="744" t="s">
        <v>1170</v>
      </c>
      <c r="F185" s="740" t="s">
        <v>806</v>
      </c>
      <c r="G185" s="741">
        <v>50</v>
      </c>
      <c r="H185" s="742">
        <f t="shared" si="2"/>
        <v>25</v>
      </c>
      <c r="I185" s="118" t="s">
        <v>1003</v>
      </c>
    </row>
    <row r="186" spans="1:9" s="4" customFormat="1" ht="113.25">
      <c r="A186" s="745" t="s">
        <v>1171</v>
      </c>
      <c r="B186" s="739" t="s">
        <v>1004</v>
      </c>
      <c r="C186" s="740" t="s">
        <v>1172</v>
      </c>
      <c r="D186" s="743" t="s">
        <v>1173</v>
      </c>
      <c r="E186" s="744" t="s">
        <v>1174</v>
      </c>
      <c r="F186" s="740" t="s">
        <v>1175</v>
      </c>
      <c r="G186" s="741">
        <v>15</v>
      </c>
      <c r="H186" s="742">
        <f t="shared" si="2"/>
        <v>7.5</v>
      </c>
      <c r="I186" s="118" t="s">
        <v>1003</v>
      </c>
    </row>
    <row r="187" spans="1:9" s="4" customFormat="1" ht="100.5">
      <c r="A187" s="745" t="s">
        <v>1171</v>
      </c>
      <c r="B187" s="739" t="s">
        <v>1004</v>
      </c>
      <c r="C187" s="740" t="s">
        <v>1172</v>
      </c>
      <c r="D187" s="743" t="s">
        <v>1176</v>
      </c>
      <c r="E187" s="744" t="s">
        <v>1177</v>
      </c>
      <c r="F187" s="740" t="s">
        <v>806</v>
      </c>
      <c r="G187" s="741">
        <v>50</v>
      </c>
      <c r="H187" s="742">
        <f t="shared" si="2"/>
        <v>25</v>
      </c>
      <c r="I187" s="118" t="s">
        <v>1003</v>
      </c>
    </row>
    <row r="188" spans="1:9" s="4" customFormat="1" ht="126">
      <c r="A188" s="745" t="s">
        <v>1171</v>
      </c>
      <c r="B188" s="739" t="s">
        <v>1004</v>
      </c>
      <c r="C188" s="740" t="s">
        <v>1172</v>
      </c>
      <c r="D188" s="743" t="s">
        <v>1178</v>
      </c>
      <c r="E188" s="744" t="s">
        <v>1179</v>
      </c>
      <c r="F188" s="740" t="s">
        <v>806</v>
      </c>
      <c r="G188" s="741">
        <v>50</v>
      </c>
      <c r="H188" s="742">
        <f t="shared" si="2"/>
        <v>25</v>
      </c>
      <c r="I188" s="118" t="s">
        <v>1003</v>
      </c>
    </row>
    <row r="189" spans="1:9" s="4" customFormat="1" ht="88.5">
      <c r="A189" s="745" t="s">
        <v>1171</v>
      </c>
      <c r="B189" s="739" t="s">
        <v>1004</v>
      </c>
      <c r="C189" s="740" t="s">
        <v>1172</v>
      </c>
      <c r="D189" s="743" t="s">
        <v>1180</v>
      </c>
      <c r="E189" s="744" t="s">
        <v>1181</v>
      </c>
      <c r="F189" s="740" t="s">
        <v>806</v>
      </c>
      <c r="G189" s="741">
        <v>50</v>
      </c>
      <c r="H189" s="742">
        <f t="shared" si="2"/>
        <v>25</v>
      </c>
      <c r="I189" s="118" t="s">
        <v>1003</v>
      </c>
    </row>
    <row r="190" spans="1:9" s="4" customFormat="1" ht="75.75">
      <c r="A190" s="745" t="s">
        <v>1171</v>
      </c>
      <c r="B190" s="739" t="s">
        <v>1004</v>
      </c>
      <c r="C190" s="740" t="s">
        <v>1172</v>
      </c>
      <c r="D190" s="743" t="s">
        <v>1182</v>
      </c>
      <c r="E190" s="744" t="s">
        <v>1183</v>
      </c>
      <c r="F190" s="740" t="s">
        <v>1184</v>
      </c>
      <c r="G190" s="741">
        <v>15</v>
      </c>
      <c r="H190" s="742">
        <f t="shared" si="2"/>
        <v>7.5</v>
      </c>
      <c r="I190" s="118" t="s">
        <v>1003</v>
      </c>
    </row>
    <row r="191" spans="1:9" s="4" customFormat="1" ht="126">
      <c r="A191" s="745" t="s">
        <v>1185</v>
      </c>
      <c r="B191" s="739" t="s">
        <v>1004</v>
      </c>
      <c r="C191" s="740" t="s">
        <v>1186</v>
      </c>
      <c r="D191" s="743" t="s">
        <v>692</v>
      </c>
      <c r="E191" s="744" t="s">
        <v>1322</v>
      </c>
      <c r="F191" s="740" t="s">
        <v>806</v>
      </c>
      <c r="G191" s="741">
        <v>50</v>
      </c>
      <c r="H191" s="742">
        <v>50</v>
      </c>
      <c r="I191" s="118" t="s">
        <v>1003</v>
      </c>
    </row>
    <row r="192" spans="1:9" s="4" customFormat="1" ht="126">
      <c r="A192" s="745" t="s">
        <v>1185</v>
      </c>
      <c r="B192" s="739" t="s">
        <v>1004</v>
      </c>
      <c r="C192" s="740" t="s">
        <v>1323</v>
      </c>
      <c r="D192" s="743" t="s">
        <v>1324</v>
      </c>
      <c r="E192" s="744" t="s">
        <v>1325</v>
      </c>
      <c r="F192" s="740" t="s">
        <v>806</v>
      </c>
      <c r="G192" s="741">
        <v>50</v>
      </c>
      <c r="H192" s="742">
        <v>50</v>
      </c>
      <c r="I192" s="118" t="s">
        <v>1003</v>
      </c>
    </row>
    <row r="193" spans="1:9" ht="150.75">
      <c r="A193" s="745" t="s">
        <v>2268</v>
      </c>
      <c r="B193" s="739" t="s">
        <v>1004</v>
      </c>
      <c r="C193" s="740" t="s">
        <v>1323</v>
      </c>
      <c r="D193" s="743" t="s">
        <v>2269</v>
      </c>
      <c r="E193" s="744" t="s">
        <v>2270</v>
      </c>
      <c r="F193" s="740" t="s">
        <v>806</v>
      </c>
      <c r="G193" s="741">
        <v>50</v>
      </c>
      <c r="H193" s="742">
        <v>50</v>
      </c>
      <c r="I193" s="118" t="s">
        <v>1003</v>
      </c>
    </row>
    <row r="194" spans="1:9" ht="163.5">
      <c r="A194" s="745" t="s">
        <v>2271</v>
      </c>
      <c r="B194" s="739" t="s">
        <v>1004</v>
      </c>
      <c r="C194" s="740" t="s">
        <v>2272</v>
      </c>
      <c r="D194" s="743" t="s">
        <v>2273</v>
      </c>
      <c r="E194" s="744" t="s">
        <v>2274</v>
      </c>
      <c r="F194" s="740" t="s">
        <v>806</v>
      </c>
      <c r="G194" s="741">
        <v>50</v>
      </c>
      <c r="H194" s="742">
        <v>50</v>
      </c>
      <c r="I194" s="118" t="s">
        <v>1003</v>
      </c>
    </row>
    <row r="195" spans="1:9" ht="150.75">
      <c r="A195" s="745" t="s">
        <v>2271</v>
      </c>
      <c r="B195" s="739" t="s">
        <v>1004</v>
      </c>
      <c r="C195" s="740" t="s">
        <v>2272</v>
      </c>
      <c r="D195" s="743" t="s">
        <v>2275</v>
      </c>
      <c r="E195" s="744" t="s">
        <v>2276</v>
      </c>
      <c r="F195" s="740" t="s">
        <v>2277</v>
      </c>
      <c r="G195" s="741">
        <v>15</v>
      </c>
      <c r="H195" s="742">
        <v>15</v>
      </c>
      <c r="I195" s="118" t="s">
        <v>1003</v>
      </c>
    </row>
    <row r="196" spans="1:9" ht="138">
      <c r="A196" s="745" t="s">
        <v>2271</v>
      </c>
      <c r="B196" s="739" t="s">
        <v>1004</v>
      </c>
      <c r="C196" s="740" t="s">
        <v>2272</v>
      </c>
      <c r="D196" s="743" t="s">
        <v>2278</v>
      </c>
      <c r="E196" s="744" t="s">
        <v>2279</v>
      </c>
      <c r="F196" s="740" t="s">
        <v>2277</v>
      </c>
      <c r="G196" s="741">
        <v>15</v>
      </c>
      <c r="H196" s="742">
        <v>15</v>
      </c>
      <c r="I196" s="118" t="s">
        <v>1003</v>
      </c>
    </row>
    <row r="197" spans="1:9" ht="150.75">
      <c r="A197" s="745" t="s">
        <v>2271</v>
      </c>
      <c r="B197" s="739" t="s">
        <v>1004</v>
      </c>
      <c r="C197" s="740" t="s">
        <v>2272</v>
      </c>
      <c r="D197" s="743" t="s">
        <v>2280</v>
      </c>
      <c r="E197" s="744" t="s">
        <v>2281</v>
      </c>
      <c r="F197" s="740" t="s">
        <v>806</v>
      </c>
      <c r="G197" s="741">
        <v>50</v>
      </c>
      <c r="H197" s="742">
        <v>50</v>
      </c>
      <c r="I197" s="118" t="s">
        <v>1003</v>
      </c>
    </row>
    <row r="198" spans="1:9" ht="138">
      <c r="A198" s="745" t="s">
        <v>2282</v>
      </c>
      <c r="B198" s="739" t="s">
        <v>1004</v>
      </c>
      <c r="C198" s="740" t="s">
        <v>2283</v>
      </c>
      <c r="D198" s="743" t="s">
        <v>2284</v>
      </c>
      <c r="E198" s="744" t="s">
        <v>2285</v>
      </c>
      <c r="F198" s="740" t="s">
        <v>806</v>
      </c>
      <c r="G198" s="741">
        <v>50</v>
      </c>
      <c r="H198" s="742">
        <f aca="true" t="shared" si="3" ref="H198:H203">G198/2</f>
        <v>25</v>
      </c>
      <c r="I198" s="118" t="s">
        <v>1003</v>
      </c>
    </row>
    <row r="199" spans="1:9" ht="150.75">
      <c r="A199" s="745" t="s">
        <v>2282</v>
      </c>
      <c r="B199" s="739" t="s">
        <v>1004</v>
      </c>
      <c r="C199" s="740" t="s">
        <v>2283</v>
      </c>
      <c r="D199" s="743" t="s">
        <v>2286</v>
      </c>
      <c r="E199" s="744" t="s">
        <v>2287</v>
      </c>
      <c r="F199" s="740" t="s">
        <v>806</v>
      </c>
      <c r="G199" s="741">
        <v>50</v>
      </c>
      <c r="H199" s="742">
        <f t="shared" si="3"/>
        <v>25</v>
      </c>
      <c r="I199" s="118" t="s">
        <v>1003</v>
      </c>
    </row>
    <row r="200" spans="1:9" ht="15" customHeight="1">
      <c r="A200" s="745" t="s">
        <v>2282</v>
      </c>
      <c r="B200" s="739" t="s">
        <v>1004</v>
      </c>
      <c r="C200" s="740" t="s">
        <v>2283</v>
      </c>
      <c r="D200" s="743" t="s">
        <v>2273</v>
      </c>
      <c r="E200" s="744" t="s">
        <v>2274</v>
      </c>
      <c r="F200" s="740" t="s">
        <v>806</v>
      </c>
      <c r="G200" s="741">
        <v>50</v>
      </c>
      <c r="H200" s="742">
        <f t="shared" si="3"/>
        <v>25</v>
      </c>
      <c r="I200" s="118" t="s">
        <v>1003</v>
      </c>
    </row>
    <row r="201" spans="1:9" ht="14.25" customHeight="1">
      <c r="A201" s="745" t="s">
        <v>2282</v>
      </c>
      <c r="B201" s="739" t="s">
        <v>1004</v>
      </c>
      <c r="C201" s="740" t="s">
        <v>2283</v>
      </c>
      <c r="D201" s="743" t="s">
        <v>1163</v>
      </c>
      <c r="E201" s="744" t="s">
        <v>1325</v>
      </c>
      <c r="F201" s="740" t="s">
        <v>806</v>
      </c>
      <c r="G201" s="741">
        <v>50</v>
      </c>
      <c r="H201" s="742">
        <f t="shared" si="3"/>
        <v>25</v>
      </c>
      <c r="I201" s="118" t="s">
        <v>1003</v>
      </c>
    </row>
    <row r="202" spans="1:9" ht="150.75">
      <c r="A202" s="745" t="s">
        <v>2282</v>
      </c>
      <c r="B202" s="739" t="s">
        <v>1004</v>
      </c>
      <c r="C202" s="740" t="s">
        <v>2283</v>
      </c>
      <c r="D202" s="743" t="s">
        <v>2275</v>
      </c>
      <c r="E202" s="744" t="s">
        <v>2276</v>
      </c>
      <c r="F202" s="740" t="s">
        <v>2277</v>
      </c>
      <c r="G202" s="741">
        <v>15</v>
      </c>
      <c r="H202" s="742">
        <f t="shared" si="3"/>
        <v>7.5</v>
      </c>
      <c r="I202" s="118" t="s">
        <v>1003</v>
      </c>
    </row>
    <row r="203" spans="1:9" ht="138">
      <c r="A203" s="745" t="s">
        <v>2282</v>
      </c>
      <c r="B203" s="739" t="s">
        <v>1004</v>
      </c>
      <c r="C203" s="740" t="s">
        <v>2283</v>
      </c>
      <c r="D203" s="743" t="s">
        <v>2278</v>
      </c>
      <c r="E203" s="744" t="s">
        <v>2279</v>
      </c>
      <c r="F203" s="740" t="s">
        <v>2277</v>
      </c>
      <c r="G203" s="741">
        <v>15</v>
      </c>
      <c r="H203" s="742">
        <f t="shared" si="3"/>
        <v>7.5</v>
      </c>
      <c r="I203" s="118" t="s">
        <v>1003</v>
      </c>
    </row>
    <row r="204" spans="1:9" ht="113.25">
      <c r="A204" s="745" t="s">
        <v>1164</v>
      </c>
      <c r="B204" s="739" t="s">
        <v>1004</v>
      </c>
      <c r="C204" s="740" t="s">
        <v>1165</v>
      </c>
      <c r="D204" s="743" t="s">
        <v>1166</v>
      </c>
      <c r="E204" s="744" t="s">
        <v>1167</v>
      </c>
      <c r="F204" s="740" t="s">
        <v>806</v>
      </c>
      <c r="G204" s="741">
        <v>50</v>
      </c>
      <c r="H204" s="742">
        <v>50</v>
      </c>
      <c r="I204" s="118" t="s">
        <v>1003</v>
      </c>
    </row>
    <row r="205" spans="1:9" ht="188.25">
      <c r="A205" s="745" t="s">
        <v>1164</v>
      </c>
      <c r="B205" s="739" t="s">
        <v>1004</v>
      </c>
      <c r="C205" s="740" t="s">
        <v>1165</v>
      </c>
      <c r="D205" s="743" t="s">
        <v>1168</v>
      </c>
      <c r="E205" s="744" t="s">
        <v>2287</v>
      </c>
      <c r="F205" s="740" t="s">
        <v>806</v>
      </c>
      <c r="G205" s="741">
        <v>50</v>
      </c>
      <c r="H205" s="742">
        <v>50</v>
      </c>
      <c r="I205" s="118" t="s">
        <v>1003</v>
      </c>
    </row>
    <row r="206" spans="1:9" ht="163.5">
      <c r="A206" s="745" t="s">
        <v>1164</v>
      </c>
      <c r="B206" s="739" t="s">
        <v>1004</v>
      </c>
      <c r="C206" s="740" t="s">
        <v>1165</v>
      </c>
      <c r="D206" s="743" t="s">
        <v>1607</v>
      </c>
      <c r="E206" s="744" t="s">
        <v>1608</v>
      </c>
      <c r="F206" s="740" t="s">
        <v>806</v>
      </c>
      <c r="G206" s="741">
        <v>50</v>
      </c>
      <c r="H206" s="742">
        <v>50</v>
      </c>
      <c r="I206" s="118" t="s">
        <v>1003</v>
      </c>
    </row>
    <row r="207" spans="1:9" ht="175.5">
      <c r="A207" s="745" t="s">
        <v>1609</v>
      </c>
      <c r="B207" s="739" t="s">
        <v>1004</v>
      </c>
      <c r="C207" s="740" t="s">
        <v>1610</v>
      </c>
      <c r="D207" s="743" t="s">
        <v>1611</v>
      </c>
      <c r="E207" s="744" t="s">
        <v>1612</v>
      </c>
      <c r="F207" s="740" t="s">
        <v>806</v>
      </c>
      <c r="G207" s="741">
        <v>50</v>
      </c>
      <c r="H207" s="742">
        <f>G207/2</f>
        <v>25</v>
      </c>
      <c r="I207" s="118" t="s">
        <v>1003</v>
      </c>
    </row>
    <row r="208" spans="1:9" ht="126">
      <c r="A208" s="745" t="s">
        <v>1609</v>
      </c>
      <c r="B208" s="739" t="s">
        <v>1004</v>
      </c>
      <c r="C208" s="740" t="s">
        <v>1610</v>
      </c>
      <c r="D208" s="743" t="s">
        <v>1613</v>
      </c>
      <c r="E208" s="744" t="s">
        <v>1322</v>
      </c>
      <c r="F208" s="740" t="s">
        <v>806</v>
      </c>
      <c r="G208" s="741">
        <v>50</v>
      </c>
      <c r="H208" s="742">
        <f>G208/2</f>
        <v>25</v>
      </c>
      <c r="I208" s="118" t="s">
        <v>1003</v>
      </c>
    </row>
    <row r="209" spans="1:9" ht="150.75">
      <c r="A209" s="745" t="s">
        <v>1609</v>
      </c>
      <c r="B209" s="739" t="s">
        <v>1004</v>
      </c>
      <c r="C209" s="740" t="s">
        <v>1610</v>
      </c>
      <c r="D209" s="743" t="s">
        <v>1614</v>
      </c>
      <c r="E209" s="744" t="s">
        <v>1615</v>
      </c>
      <c r="F209" s="740" t="s">
        <v>1616</v>
      </c>
      <c r="G209" s="741">
        <v>50</v>
      </c>
      <c r="H209" s="742">
        <f>G209/2</f>
        <v>25</v>
      </c>
      <c r="I209" s="118" t="s">
        <v>1003</v>
      </c>
    </row>
    <row r="210" spans="1:9" ht="188.25">
      <c r="A210" s="745" t="s">
        <v>1617</v>
      </c>
      <c r="B210" s="739" t="s">
        <v>1004</v>
      </c>
      <c r="C210" s="740" t="s">
        <v>1618</v>
      </c>
      <c r="D210" s="743" t="s">
        <v>1619</v>
      </c>
      <c r="E210" s="744" t="s">
        <v>1620</v>
      </c>
      <c r="F210" s="740" t="s">
        <v>806</v>
      </c>
      <c r="G210" s="741">
        <v>50</v>
      </c>
      <c r="H210" s="742">
        <v>50</v>
      </c>
      <c r="I210" s="118" t="s">
        <v>1003</v>
      </c>
    </row>
    <row r="211" spans="1:9" ht="126">
      <c r="A211" s="745" t="s">
        <v>1617</v>
      </c>
      <c r="B211" s="739" t="s">
        <v>1004</v>
      </c>
      <c r="C211" s="740" t="s">
        <v>1618</v>
      </c>
      <c r="D211" s="743" t="s">
        <v>1621</v>
      </c>
      <c r="E211" s="744" t="s">
        <v>1622</v>
      </c>
      <c r="F211" s="740" t="s">
        <v>2277</v>
      </c>
      <c r="G211" s="741">
        <v>15</v>
      </c>
      <c r="H211" s="742">
        <v>15</v>
      </c>
      <c r="I211" s="118" t="s">
        <v>1003</v>
      </c>
    </row>
    <row r="212" spans="1:9" ht="126">
      <c r="A212" s="745" t="s">
        <v>1623</v>
      </c>
      <c r="B212" s="739" t="s">
        <v>1004</v>
      </c>
      <c r="C212" s="740" t="s">
        <v>1624</v>
      </c>
      <c r="D212" s="743" t="s">
        <v>1625</v>
      </c>
      <c r="E212" s="744" t="s">
        <v>1626</v>
      </c>
      <c r="F212" s="740" t="s">
        <v>806</v>
      </c>
      <c r="G212" s="741">
        <v>50</v>
      </c>
      <c r="H212" s="742">
        <v>50</v>
      </c>
      <c r="I212" s="118" t="s">
        <v>1003</v>
      </c>
    </row>
    <row r="213" spans="1:9" ht="138">
      <c r="A213" s="745" t="s">
        <v>1627</v>
      </c>
      <c r="B213" s="739" t="s">
        <v>1004</v>
      </c>
      <c r="C213" s="740" t="s">
        <v>1628</v>
      </c>
      <c r="D213" s="743" t="s">
        <v>1629</v>
      </c>
      <c r="E213" s="744" t="s">
        <v>1630</v>
      </c>
      <c r="F213" s="740" t="s">
        <v>806</v>
      </c>
      <c r="G213" s="741">
        <v>50</v>
      </c>
      <c r="H213" s="742">
        <f>G213/4</f>
        <v>12.5</v>
      </c>
      <c r="I213" s="118" t="s">
        <v>1003</v>
      </c>
    </row>
    <row r="214" spans="1:9" ht="126">
      <c r="A214" s="745" t="s">
        <v>1627</v>
      </c>
      <c r="B214" s="739" t="s">
        <v>1004</v>
      </c>
      <c r="C214" s="740" t="s">
        <v>1628</v>
      </c>
      <c r="D214" s="743" t="s">
        <v>1631</v>
      </c>
      <c r="E214" s="744" t="s">
        <v>1632</v>
      </c>
      <c r="F214" s="740" t="s">
        <v>806</v>
      </c>
      <c r="G214" s="741">
        <v>50</v>
      </c>
      <c r="H214" s="742">
        <f>G214/4</f>
        <v>12.5</v>
      </c>
      <c r="I214" s="118" t="s">
        <v>1003</v>
      </c>
    </row>
    <row r="215" spans="1:9" ht="113.25">
      <c r="A215" s="745" t="s">
        <v>1627</v>
      </c>
      <c r="B215" s="739" t="s">
        <v>1004</v>
      </c>
      <c r="C215" s="740" t="s">
        <v>1628</v>
      </c>
      <c r="D215" s="743" t="s">
        <v>1633</v>
      </c>
      <c r="E215" s="744" t="s">
        <v>1634</v>
      </c>
      <c r="F215" s="740" t="s">
        <v>806</v>
      </c>
      <c r="G215" s="741">
        <v>50</v>
      </c>
      <c r="H215" s="742">
        <f>G215/4</f>
        <v>12.5</v>
      </c>
      <c r="I215" s="118" t="s">
        <v>1003</v>
      </c>
    </row>
    <row r="216" spans="1:9" ht="138">
      <c r="A216" s="745" t="s">
        <v>1635</v>
      </c>
      <c r="B216" s="739" t="s">
        <v>1004</v>
      </c>
      <c r="C216" s="740" t="s">
        <v>1636</v>
      </c>
      <c r="D216" s="743" t="s">
        <v>1629</v>
      </c>
      <c r="E216" s="744" t="s">
        <v>1630</v>
      </c>
      <c r="F216" s="740" t="s">
        <v>806</v>
      </c>
      <c r="G216" s="741">
        <v>50</v>
      </c>
      <c r="H216" s="742">
        <f aca="true" t="shared" si="4" ref="H216:H221">G216/3</f>
        <v>16.666666666666668</v>
      </c>
      <c r="I216" s="118" t="s">
        <v>1003</v>
      </c>
    </row>
    <row r="217" spans="1:9" ht="126">
      <c r="A217" s="745" t="s">
        <v>1635</v>
      </c>
      <c r="B217" s="739" t="s">
        <v>1004</v>
      </c>
      <c r="C217" s="740" t="s">
        <v>1636</v>
      </c>
      <c r="D217" s="743" t="s">
        <v>1637</v>
      </c>
      <c r="E217" s="744" t="s">
        <v>1632</v>
      </c>
      <c r="F217" s="740" t="s">
        <v>806</v>
      </c>
      <c r="G217" s="741">
        <v>50</v>
      </c>
      <c r="H217" s="742">
        <f t="shared" si="4"/>
        <v>16.666666666666668</v>
      </c>
      <c r="I217" s="118" t="s">
        <v>1003</v>
      </c>
    </row>
    <row r="218" spans="1:9" ht="150.75">
      <c r="A218" s="745" t="s">
        <v>1635</v>
      </c>
      <c r="B218" s="739" t="s">
        <v>1004</v>
      </c>
      <c r="C218" s="740" t="s">
        <v>1636</v>
      </c>
      <c r="D218" s="743" t="s">
        <v>2217</v>
      </c>
      <c r="E218" s="744" t="s">
        <v>2218</v>
      </c>
      <c r="F218" s="740" t="s">
        <v>806</v>
      </c>
      <c r="G218" s="741">
        <v>50</v>
      </c>
      <c r="H218" s="742">
        <f t="shared" si="4"/>
        <v>16.666666666666668</v>
      </c>
      <c r="I218" s="118" t="s">
        <v>1003</v>
      </c>
    </row>
    <row r="219" spans="1:9" ht="163.5">
      <c r="A219" s="745" t="s">
        <v>1635</v>
      </c>
      <c r="B219" s="739" t="s">
        <v>1004</v>
      </c>
      <c r="C219" s="740" t="s">
        <v>1636</v>
      </c>
      <c r="D219" s="743" t="s">
        <v>1639</v>
      </c>
      <c r="E219" s="744" t="s">
        <v>1640</v>
      </c>
      <c r="F219" s="740" t="s">
        <v>806</v>
      </c>
      <c r="G219" s="741">
        <v>50</v>
      </c>
      <c r="H219" s="742">
        <f t="shared" si="4"/>
        <v>16.666666666666668</v>
      </c>
      <c r="I219" s="118" t="s">
        <v>1003</v>
      </c>
    </row>
    <row r="220" spans="1:9" ht="126">
      <c r="A220" s="745" t="s">
        <v>1641</v>
      </c>
      <c r="B220" s="739" t="s">
        <v>1004</v>
      </c>
      <c r="C220" s="740" t="s">
        <v>1642</v>
      </c>
      <c r="D220" s="743" t="s">
        <v>1637</v>
      </c>
      <c r="E220" s="744" t="s">
        <v>1643</v>
      </c>
      <c r="F220" s="740" t="s">
        <v>806</v>
      </c>
      <c r="G220" s="741">
        <v>50</v>
      </c>
      <c r="H220" s="742">
        <f t="shared" si="4"/>
        <v>16.666666666666668</v>
      </c>
      <c r="I220" s="118" t="s">
        <v>1003</v>
      </c>
    </row>
    <row r="221" spans="1:9" ht="138">
      <c r="A221" s="745" t="s">
        <v>1641</v>
      </c>
      <c r="B221" s="739" t="s">
        <v>1004</v>
      </c>
      <c r="C221" s="740" t="s">
        <v>1642</v>
      </c>
      <c r="D221" s="743" t="s">
        <v>1629</v>
      </c>
      <c r="E221" s="744" t="s">
        <v>1630</v>
      </c>
      <c r="F221" s="740" t="s">
        <v>806</v>
      </c>
      <c r="G221" s="741">
        <v>50</v>
      </c>
      <c r="H221" s="742">
        <f t="shared" si="4"/>
        <v>16.666666666666668</v>
      </c>
      <c r="I221" s="118" t="s">
        <v>1003</v>
      </c>
    </row>
    <row r="222" spans="1:9" ht="138">
      <c r="A222" s="745" t="s">
        <v>1644</v>
      </c>
      <c r="B222" s="739" t="s">
        <v>1004</v>
      </c>
      <c r="C222" s="740" t="s">
        <v>1645</v>
      </c>
      <c r="D222" s="743" t="s">
        <v>1646</v>
      </c>
      <c r="E222" s="744" t="s">
        <v>1647</v>
      </c>
      <c r="F222" s="740" t="s">
        <v>1648</v>
      </c>
      <c r="G222" s="741">
        <v>15</v>
      </c>
      <c r="H222" s="742">
        <f>G222/2</f>
        <v>7.5</v>
      </c>
      <c r="I222" s="118" t="s">
        <v>1003</v>
      </c>
    </row>
    <row r="223" spans="1:9" ht="126">
      <c r="A223" s="745" t="s">
        <v>1649</v>
      </c>
      <c r="B223" s="739" t="s">
        <v>1004</v>
      </c>
      <c r="C223" s="740" t="s">
        <v>1650</v>
      </c>
      <c r="D223" s="743" t="s">
        <v>950</v>
      </c>
      <c r="E223" s="744" t="s">
        <v>1322</v>
      </c>
      <c r="F223" s="740" t="s">
        <v>806</v>
      </c>
      <c r="G223" s="741">
        <v>50</v>
      </c>
      <c r="H223" s="742">
        <f>G223/3</f>
        <v>16.666666666666668</v>
      </c>
      <c r="I223" s="118" t="s">
        <v>1003</v>
      </c>
    </row>
    <row r="224" spans="1:9" ht="126">
      <c r="A224" s="745" t="s">
        <v>951</v>
      </c>
      <c r="B224" s="739" t="s">
        <v>1004</v>
      </c>
      <c r="C224" s="740" t="s">
        <v>952</v>
      </c>
      <c r="D224" s="743" t="s">
        <v>488</v>
      </c>
      <c r="E224" s="744" t="s">
        <v>489</v>
      </c>
      <c r="F224" s="740" t="s">
        <v>806</v>
      </c>
      <c r="G224" s="741">
        <v>50</v>
      </c>
      <c r="H224" s="742">
        <v>50</v>
      </c>
      <c r="I224" s="118" t="s">
        <v>1003</v>
      </c>
    </row>
    <row r="225" spans="1:9" ht="100.5">
      <c r="A225" s="745" t="s">
        <v>951</v>
      </c>
      <c r="B225" s="739" t="s">
        <v>1004</v>
      </c>
      <c r="C225" s="740" t="s">
        <v>952</v>
      </c>
      <c r="D225" s="743" t="s">
        <v>490</v>
      </c>
      <c r="E225" s="744" t="s">
        <v>491</v>
      </c>
      <c r="F225" s="740" t="s">
        <v>806</v>
      </c>
      <c r="G225" s="741">
        <v>50</v>
      </c>
      <c r="H225" s="742">
        <v>50</v>
      </c>
      <c r="I225" s="118" t="s">
        <v>1003</v>
      </c>
    </row>
    <row r="226" spans="1:9" ht="163.5">
      <c r="A226" s="745" t="s">
        <v>492</v>
      </c>
      <c r="B226" s="739" t="s">
        <v>1004</v>
      </c>
      <c r="C226" s="740" t="s">
        <v>493</v>
      </c>
      <c r="D226" s="743" t="s">
        <v>1639</v>
      </c>
      <c r="E226" s="744" t="s">
        <v>494</v>
      </c>
      <c r="F226" s="740" t="s">
        <v>806</v>
      </c>
      <c r="G226" s="741">
        <v>50</v>
      </c>
      <c r="H226" s="742">
        <f>G226/2</f>
        <v>25</v>
      </c>
      <c r="I226" s="118" t="s">
        <v>1003</v>
      </c>
    </row>
    <row r="227" spans="1:9" ht="150.75">
      <c r="A227" s="745" t="s">
        <v>495</v>
      </c>
      <c r="B227" s="739" t="s">
        <v>1004</v>
      </c>
      <c r="C227" s="740" t="s">
        <v>496</v>
      </c>
      <c r="D227" s="743" t="s">
        <v>497</v>
      </c>
      <c r="E227" s="744" t="s">
        <v>498</v>
      </c>
      <c r="F227" s="740" t="s">
        <v>806</v>
      </c>
      <c r="G227" s="741">
        <v>50</v>
      </c>
      <c r="H227" s="742">
        <v>50</v>
      </c>
      <c r="I227" s="118" t="s">
        <v>1003</v>
      </c>
    </row>
    <row r="228" spans="1:9" ht="138">
      <c r="A228" s="745" t="s">
        <v>495</v>
      </c>
      <c r="B228" s="739" t="s">
        <v>1004</v>
      </c>
      <c r="C228" s="740" t="s">
        <v>496</v>
      </c>
      <c r="D228" s="743" t="s">
        <v>499</v>
      </c>
      <c r="E228" s="744" t="s">
        <v>500</v>
      </c>
      <c r="F228" s="740" t="s">
        <v>806</v>
      </c>
      <c r="G228" s="741">
        <v>50</v>
      </c>
      <c r="H228" s="742">
        <v>50</v>
      </c>
      <c r="I228" s="118" t="s">
        <v>1003</v>
      </c>
    </row>
    <row r="229" spans="1:9" ht="201">
      <c r="A229" s="745" t="s">
        <v>501</v>
      </c>
      <c r="B229" s="739" t="s">
        <v>1004</v>
      </c>
      <c r="C229" s="740" t="s">
        <v>502</v>
      </c>
      <c r="D229" s="743" t="s">
        <v>503</v>
      </c>
      <c r="E229" s="744" t="s">
        <v>504</v>
      </c>
      <c r="F229" s="740" t="s">
        <v>1175</v>
      </c>
      <c r="G229" s="741">
        <v>15</v>
      </c>
      <c r="H229" s="742">
        <v>15</v>
      </c>
      <c r="I229" s="118" t="s">
        <v>1003</v>
      </c>
    </row>
    <row r="230" spans="1:9" ht="138">
      <c r="A230" s="745" t="s">
        <v>501</v>
      </c>
      <c r="B230" s="739" t="s">
        <v>1004</v>
      </c>
      <c r="C230" s="740" t="s">
        <v>502</v>
      </c>
      <c r="D230" s="743" t="s">
        <v>2480</v>
      </c>
      <c r="E230" s="744" t="s">
        <v>2481</v>
      </c>
      <c r="F230" s="740" t="s">
        <v>806</v>
      </c>
      <c r="G230" s="741">
        <v>50</v>
      </c>
      <c r="H230" s="742">
        <v>50</v>
      </c>
      <c r="I230" s="118" t="s">
        <v>1003</v>
      </c>
    </row>
    <row r="231" spans="1:9" ht="138">
      <c r="A231" s="745" t="s">
        <v>2482</v>
      </c>
      <c r="B231" s="739" t="s">
        <v>1004</v>
      </c>
      <c r="C231" s="740" t="s">
        <v>2483</v>
      </c>
      <c r="D231" s="743" t="s">
        <v>2484</v>
      </c>
      <c r="E231" s="744" t="s">
        <v>1181</v>
      </c>
      <c r="F231" s="740" t="s">
        <v>806</v>
      </c>
      <c r="G231" s="741">
        <v>50</v>
      </c>
      <c r="H231" s="742">
        <f>G231/3</f>
        <v>16.666666666666668</v>
      </c>
      <c r="I231" s="118" t="s">
        <v>1003</v>
      </c>
    </row>
    <row r="232" spans="1:9" ht="100.5">
      <c r="A232" s="745" t="s">
        <v>2485</v>
      </c>
      <c r="B232" s="739" t="s">
        <v>1004</v>
      </c>
      <c r="C232" s="740" t="s">
        <v>2486</v>
      </c>
      <c r="D232" s="743" t="s">
        <v>2487</v>
      </c>
      <c r="E232" s="744" t="s">
        <v>2488</v>
      </c>
      <c r="F232" s="740" t="s">
        <v>806</v>
      </c>
      <c r="G232" s="741">
        <v>50</v>
      </c>
      <c r="H232" s="742">
        <v>50</v>
      </c>
      <c r="I232" s="118" t="s">
        <v>1003</v>
      </c>
    </row>
    <row r="233" spans="1:9" ht="150.75">
      <c r="A233" s="745" t="s">
        <v>2489</v>
      </c>
      <c r="B233" s="739" t="s">
        <v>1004</v>
      </c>
      <c r="C233" s="740" t="s">
        <v>2490</v>
      </c>
      <c r="D233" s="743" t="s">
        <v>2491</v>
      </c>
      <c r="E233" s="744" t="s">
        <v>2492</v>
      </c>
      <c r="F233" s="740" t="s">
        <v>1175</v>
      </c>
      <c r="G233" s="741">
        <v>15</v>
      </c>
      <c r="H233" s="742">
        <v>15</v>
      </c>
      <c r="I233" s="118" t="s">
        <v>1003</v>
      </c>
    </row>
    <row r="234" spans="1:9" ht="100.5">
      <c r="A234" s="745" t="s">
        <v>2489</v>
      </c>
      <c r="B234" s="739" t="s">
        <v>1004</v>
      </c>
      <c r="C234" s="740" t="s">
        <v>2490</v>
      </c>
      <c r="D234" s="743" t="s">
        <v>490</v>
      </c>
      <c r="E234" s="744" t="s">
        <v>491</v>
      </c>
      <c r="F234" s="740" t="s">
        <v>806</v>
      </c>
      <c r="G234" s="741">
        <v>50</v>
      </c>
      <c r="H234" s="742">
        <v>50</v>
      </c>
      <c r="I234" s="118" t="s">
        <v>1003</v>
      </c>
    </row>
    <row r="235" spans="1:9" ht="163.5">
      <c r="A235" s="745" t="s">
        <v>951</v>
      </c>
      <c r="B235" s="739" t="s">
        <v>1004</v>
      </c>
      <c r="C235" s="740" t="s">
        <v>2493</v>
      </c>
      <c r="D235" s="743" t="s">
        <v>2494</v>
      </c>
      <c r="E235" s="744" t="s">
        <v>2495</v>
      </c>
      <c r="F235" s="740" t="s">
        <v>806</v>
      </c>
      <c r="G235" s="741">
        <v>50</v>
      </c>
      <c r="H235" s="742">
        <v>50</v>
      </c>
      <c r="I235" s="118" t="s">
        <v>1003</v>
      </c>
    </row>
    <row r="236" spans="1:9" ht="138">
      <c r="A236" s="745" t="s">
        <v>951</v>
      </c>
      <c r="B236" s="739" t="s">
        <v>1004</v>
      </c>
      <c r="C236" s="740" t="s">
        <v>2493</v>
      </c>
      <c r="D236" s="743" t="s">
        <v>2496</v>
      </c>
      <c r="E236" s="744" t="s">
        <v>2497</v>
      </c>
      <c r="F236" s="740" t="s">
        <v>806</v>
      </c>
      <c r="G236" s="741">
        <v>50</v>
      </c>
      <c r="H236" s="742">
        <v>50</v>
      </c>
      <c r="I236" s="118" t="s">
        <v>1003</v>
      </c>
    </row>
    <row r="237" spans="1:9" ht="150.75">
      <c r="A237" s="745" t="s">
        <v>2498</v>
      </c>
      <c r="B237" s="739" t="s">
        <v>1004</v>
      </c>
      <c r="C237" s="740" t="s">
        <v>2499</v>
      </c>
      <c r="D237" s="743" t="s">
        <v>2500</v>
      </c>
      <c r="E237" s="744" t="s">
        <v>2501</v>
      </c>
      <c r="F237" s="740" t="s">
        <v>806</v>
      </c>
      <c r="G237" s="741">
        <v>50</v>
      </c>
      <c r="H237" s="742">
        <f>G237/2</f>
        <v>25</v>
      </c>
      <c r="I237" s="118" t="s">
        <v>1003</v>
      </c>
    </row>
    <row r="238" spans="1:9" ht="126">
      <c r="A238" s="745" t="s">
        <v>2502</v>
      </c>
      <c r="B238" s="739" t="s">
        <v>1004</v>
      </c>
      <c r="C238" s="740" t="s">
        <v>2503</v>
      </c>
      <c r="D238" s="743" t="s">
        <v>2504</v>
      </c>
      <c r="E238" s="744" t="s">
        <v>2505</v>
      </c>
      <c r="F238" s="740" t="s">
        <v>2506</v>
      </c>
      <c r="G238" s="741">
        <v>15</v>
      </c>
      <c r="H238" s="742">
        <v>15</v>
      </c>
      <c r="I238" s="118" t="s">
        <v>1003</v>
      </c>
    </row>
    <row r="239" spans="1:9" ht="150.75">
      <c r="A239" s="745" t="s">
        <v>1006</v>
      </c>
      <c r="B239" s="739" t="s">
        <v>1004</v>
      </c>
      <c r="C239" s="740" t="s">
        <v>110</v>
      </c>
      <c r="D239" s="743" t="s">
        <v>115</v>
      </c>
      <c r="E239" s="744" t="s">
        <v>116</v>
      </c>
      <c r="F239" s="740" t="s">
        <v>117</v>
      </c>
      <c r="G239" s="741">
        <v>15</v>
      </c>
      <c r="H239" s="742">
        <v>15</v>
      </c>
      <c r="I239" s="118" t="s">
        <v>128</v>
      </c>
    </row>
    <row r="240" spans="1:9" ht="163.5">
      <c r="A240" s="745" t="s">
        <v>118</v>
      </c>
      <c r="B240" s="739" t="s">
        <v>1004</v>
      </c>
      <c r="C240" s="740" t="s">
        <v>119</v>
      </c>
      <c r="D240" s="743" t="s">
        <v>120</v>
      </c>
      <c r="E240" s="744" t="s">
        <v>121</v>
      </c>
      <c r="F240" s="740" t="s">
        <v>122</v>
      </c>
      <c r="G240" s="741">
        <v>15</v>
      </c>
      <c r="H240" s="742">
        <v>15</v>
      </c>
      <c r="I240" s="118" t="s">
        <v>128</v>
      </c>
    </row>
    <row r="241" spans="1:9" ht="100.5">
      <c r="A241" s="745" t="s">
        <v>123</v>
      </c>
      <c r="B241" s="739" t="s">
        <v>1004</v>
      </c>
      <c r="C241" s="740" t="s">
        <v>124</v>
      </c>
      <c r="D241" s="743" t="s">
        <v>125</v>
      </c>
      <c r="E241" s="744" t="s">
        <v>126</v>
      </c>
      <c r="F241" s="740" t="s">
        <v>127</v>
      </c>
      <c r="G241" s="741">
        <v>50</v>
      </c>
      <c r="H241" s="742">
        <v>50</v>
      </c>
      <c r="I241" s="118" t="s">
        <v>128</v>
      </c>
    </row>
    <row r="242" spans="1:9" ht="150.75">
      <c r="A242" s="745" t="s">
        <v>2528</v>
      </c>
      <c r="B242" s="739" t="s">
        <v>1004</v>
      </c>
      <c r="C242" s="740" t="s">
        <v>2529</v>
      </c>
      <c r="D242" s="743" t="s">
        <v>2530</v>
      </c>
      <c r="E242" s="744" t="s">
        <v>2531</v>
      </c>
      <c r="F242" s="740" t="s">
        <v>2532</v>
      </c>
      <c r="G242" s="741">
        <v>15</v>
      </c>
      <c r="H242" s="742">
        <v>15</v>
      </c>
      <c r="I242" s="118" t="s">
        <v>128</v>
      </c>
    </row>
    <row r="243" spans="1:9" ht="238.5">
      <c r="A243" s="745" t="s">
        <v>106</v>
      </c>
      <c r="B243" s="739" t="s">
        <v>1004</v>
      </c>
      <c r="C243" s="740" t="s">
        <v>170</v>
      </c>
      <c r="D243" s="743" t="s">
        <v>171</v>
      </c>
      <c r="E243" s="744" t="s">
        <v>172</v>
      </c>
      <c r="F243" s="740" t="s">
        <v>173</v>
      </c>
      <c r="G243" s="741">
        <v>15</v>
      </c>
      <c r="H243" s="742">
        <v>15</v>
      </c>
      <c r="I243" s="118" t="s">
        <v>106</v>
      </c>
    </row>
    <row r="244" spans="1:9" ht="288">
      <c r="A244" s="745" t="s">
        <v>174</v>
      </c>
      <c r="B244" s="739" t="s">
        <v>1004</v>
      </c>
      <c r="C244" s="740" t="s">
        <v>198</v>
      </c>
      <c r="D244" s="743" t="s">
        <v>199</v>
      </c>
      <c r="E244" s="744" t="s">
        <v>200</v>
      </c>
      <c r="F244" s="740" t="s">
        <v>2255</v>
      </c>
      <c r="G244" s="741">
        <v>50</v>
      </c>
      <c r="H244" s="742">
        <v>16.67</v>
      </c>
      <c r="I244" s="118" t="s">
        <v>106</v>
      </c>
    </row>
    <row r="245" spans="1:9" ht="138">
      <c r="A245" s="745" t="s">
        <v>201</v>
      </c>
      <c r="B245" s="739" t="s">
        <v>1004</v>
      </c>
      <c r="C245" s="740" t="s">
        <v>202</v>
      </c>
      <c r="D245" s="743" t="s">
        <v>203</v>
      </c>
      <c r="E245" s="744" t="s">
        <v>204</v>
      </c>
      <c r="F245" s="740" t="s">
        <v>2255</v>
      </c>
      <c r="G245" s="741">
        <v>50</v>
      </c>
      <c r="H245" s="742">
        <v>12.5</v>
      </c>
      <c r="I245" s="118" t="s">
        <v>106</v>
      </c>
    </row>
    <row r="246" spans="1:9" ht="225.75">
      <c r="A246" s="745" t="s">
        <v>205</v>
      </c>
      <c r="B246" s="739" t="s">
        <v>1004</v>
      </c>
      <c r="C246" s="740" t="s">
        <v>206</v>
      </c>
      <c r="D246" s="743" t="s">
        <v>207</v>
      </c>
      <c r="E246" s="744" t="s">
        <v>208</v>
      </c>
      <c r="F246" s="740" t="s">
        <v>2255</v>
      </c>
      <c r="G246" s="741">
        <v>50</v>
      </c>
      <c r="H246" s="742">
        <v>16.66</v>
      </c>
      <c r="I246" s="118" t="s">
        <v>106</v>
      </c>
    </row>
    <row r="247" spans="1:9" ht="175.5">
      <c r="A247" s="745" t="s">
        <v>209</v>
      </c>
      <c r="B247" s="739" t="s">
        <v>1004</v>
      </c>
      <c r="C247" s="740" t="s">
        <v>210</v>
      </c>
      <c r="D247" s="743" t="s">
        <v>211</v>
      </c>
      <c r="E247" s="744" t="s">
        <v>212</v>
      </c>
      <c r="F247" s="740" t="s">
        <v>2255</v>
      </c>
      <c r="G247" s="741">
        <v>50</v>
      </c>
      <c r="H247" s="742">
        <v>16.66</v>
      </c>
      <c r="I247" s="118" t="s">
        <v>106</v>
      </c>
    </row>
    <row r="248" spans="1:9" ht="201">
      <c r="A248" s="745" t="s">
        <v>213</v>
      </c>
      <c r="B248" s="739" t="s">
        <v>1004</v>
      </c>
      <c r="C248" s="740" t="s">
        <v>214</v>
      </c>
      <c r="D248" s="743" t="s">
        <v>215</v>
      </c>
      <c r="E248" s="744" t="s">
        <v>216</v>
      </c>
      <c r="F248" s="740" t="s">
        <v>2255</v>
      </c>
      <c r="G248" s="741">
        <v>50</v>
      </c>
      <c r="H248" s="742">
        <v>12.5</v>
      </c>
      <c r="I248" s="118" t="s">
        <v>106</v>
      </c>
    </row>
    <row r="249" spans="1:9" ht="325.5">
      <c r="A249" s="745" t="s">
        <v>217</v>
      </c>
      <c r="B249" s="739" t="s">
        <v>1004</v>
      </c>
      <c r="C249" s="740" t="s">
        <v>218</v>
      </c>
      <c r="D249" s="743" t="s">
        <v>219</v>
      </c>
      <c r="E249" s="744" t="s">
        <v>220</v>
      </c>
      <c r="F249" s="740" t="s">
        <v>1133</v>
      </c>
      <c r="G249" s="741">
        <v>15</v>
      </c>
      <c r="H249" s="742">
        <v>7.5</v>
      </c>
      <c r="I249" s="118" t="s">
        <v>106</v>
      </c>
    </row>
    <row r="250" spans="1:9" ht="263.25">
      <c r="A250" s="745" t="s">
        <v>174</v>
      </c>
      <c r="B250" s="739" t="s">
        <v>1004</v>
      </c>
      <c r="C250" s="740" t="s">
        <v>198</v>
      </c>
      <c r="D250" s="743" t="s">
        <v>221</v>
      </c>
      <c r="E250" s="744" t="s">
        <v>222</v>
      </c>
      <c r="F250" s="740" t="s">
        <v>1133</v>
      </c>
      <c r="G250" s="741">
        <v>15</v>
      </c>
      <c r="H250" s="742">
        <v>5</v>
      </c>
      <c r="I250" s="118" t="s">
        <v>106</v>
      </c>
    </row>
    <row r="251" spans="1:9" ht="263.25">
      <c r="A251" s="745" t="s">
        <v>217</v>
      </c>
      <c r="B251" s="739" t="s">
        <v>1004</v>
      </c>
      <c r="C251" s="740" t="s">
        <v>218</v>
      </c>
      <c r="D251" s="743" t="s">
        <v>229</v>
      </c>
      <c r="E251" s="744" t="s">
        <v>230</v>
      </c>
      <c r="F251" s="740" t="s">
        <v>1133</v>
      </c>
      <c r="G251" s="741">
        <v>15</v>
      </c>
      <c r="H251" s="742">
        <v>7.5</v>
      </c>
      <c r="I251" s="118" t="s">
        <v>106</v>
      </c>
    </row>
    <row r="252" spans="1:9" ht="201">
      <c r="A252" s="745" t="s">
        <v>201</v>
      </c>
      <c r="B252" s="739" t="s">
        <v>1004</v>
      </c>
      <c r="C252" s="740" t="s">
        <v>202</v>
      </c>
      <c r="D252" s="743" t="s">
        <v>231</v>
      </c>
      <c r="E252" s="744" t="s">
        <v>232</v>
      </c>
      <c r="F252" s="740" t="s">
        <v>2255</v>
      </c>
      <c r="G252" s="741">
        <v>50</v>
      </c>
      <c r="H252" s="742">
        <v>12.5</v>
      </c>
      <c r="I252" s="118" t="s">
        <v>106</v>
      </c>
    </row>
    <row r="253" spans="1:9" ht="225.75">
      <c r="A253" s="745" t="s">
        <v>233</v>
      </c>
      <c r="B253" s="739" t="s">
        <v>1004</v>
      </c>
      <c r="C253" s="740" t="s">
        <v>234</v>
      </c>
      <c r="D253" s="743" t="s">
        <v>235</v>
      </c>
      <c r="E253" s="744" t="s">
        <v>247</v>
      </c>
      <c r="F253" s="740" t="s">
        <v>1133</v>
      </c>
      <c r="G253" s="741">
        <v>15</v>
      </c>
      <c r="H253" s="742">
        <v>5</v>
      </c>
      <c r="I253" s="118" t="s">
        <v>106</v>
      </c>
    </row>
    <row r="254" spans="1:9" ht="175.5">
      <c r="A254" s="745" t="s">
        <v>174</v>
      </c>
      <c r="B254" s="739" t="s">
        <v>1004</v>
      </c>
      <c r="C254" s="740" t="s">
        <v>198</v>
      </c>
      <c r="D254" s="743" t="s">
        <v>248</v>
      </c>
      <c r="E254" s="744" t="s">
        <v>249</v>
      </c>
      <c r="F254" s="740" t="s">
        <v>2255</v>
      </c>
      <c r="G254" s="741">
        <v>50</v>
      </c>
      <c r="H254" s="742">
        <v>16.66</v>
      </c>
      <c r="I254" s="118" t="s">
        <v>106</v>
      </c>
    </row>
    <row r="255" spans="1:9" ht="263.25">
      <c r="A255" s="745" t="s">
        <v>250</v>
      </c>
      <c r="B255" s="739" t="s">
        <v>1004</v>
      </c>
      <c r="C255" s="740" t="s">
        <v>251</v>
      </c>
      <c r="D255" s="743" t="s">
        <v>252</v>
      </c>
      <c r="E255" s="744" t="s">
        <v>253</v>
      </c>
      <c r="F255" s="740" t="s">
        <v>1133</v>
      </c>
      <c r="G255" s="741">
        <v>15</v>
      </c>
      <c r="H255" s="742">
        <v>5</v>
      </c>
      <c r="I255" s="118" t="s">
        <v>106</v>
      </c>
    </row>
    <row r="256" spans="1:9" ht="263.25">
      <c r="A256" s="745" t="s">
        <v>254</v>
      </c>
      <c r="B256" s="739" t="s">
        <v>1004</v>
      </c>
      <c r="C256" s="740" t="s">
        <v>255</v>
      </c>
      <c r="D256" s="743" t="s">
        <v>256</v>
      </c>
      <c r="E256" s="744" t="s">
        <v>257</v>
      </c>
      <c r="F256" s="740" t="s">
        <v>1133</v>
      </c>
      <c r="G256" s="741">
        <v>15</v>
      </c>
      <c r="H256" s="742">
        <v>5</v>
      </c>
      <c r="I256" s="118" t="s">
        <v>106</v>
      </c>
    </row>
    <row r="257" spans="1:9" ht="363">
      <c r="A257" s="745" t="s">
        <v>201</v>
      </c>
      <c r="B257" s="739" t="s">
        <v>1004</v>
      </c>
      <c r="C257" s="740" t="s">
        <v>202</v>
      </c>
      <c r="D257" s="743" t="s">
        <v>258</v>
      </c>
      <c r="E257" s="744" t="s">
        <v>259</v>
      </c>
      <c r="F257" s="740" t="s">
        <v>2255</v>
      </c>
      <c r="G257" s="741">
        <v>50</v>
      </c>
      <c r="H257" s="742">
        <v>12.5</v>
      </c>
      <c r="I257" s="118" t="s">
        <v>106</v>
      </c>
    </row>
    <row r="258" spans="1:9" ht="138">
      <c r="A258" s="745" t="s">
        <v>260</v>
      </c>
      <c r="B258" s="739" t="s">
        <v>1004</v>
      </c>
      <c r="C258" s="740" t="s">
        <v>261</v>
      </c>
      <c r="D258" s="743" t="s">
        <v>262</v>
      </c>
      <c r="E258" s="744" t="s">
        <v>263</v>
      </c>
      <c r="F258" s="740" t="s">
        <v>1133</v>
      </c>
      <c r="G258" s="741">
        <v>15</v>
      </c>
      <c r="H258" s="742">
        <v>7.5</v>
      </c>
      <c r="I258" s="118" t="s">
        <v>106</v>
      </c>
    </row>
    <row r="259" spans="1:9" ht="201">
      <c r="A259" s="745" t="s">
        <v>233</v>
      </c>
      <c r="B259" s="739" t="s">
        <v>1004</v>
      </c>
      <c r="C259" s="740" t="s">
        <v>234</v>
      </c>
      <c r="D259" s="743" t="s">
        <v>264</v>
      </c>
      <c r="E259" s="744" t="s">
        <v>265</v>
      </c>
      <c r="F259" s="740" t="s">
        <v>1133</v>
      </c>
      <c r="G259" s="741">
        <v>15</v>
      </c>
      <c r="H259" s="742">
        <v>5</v>
      </c>
      <c r="I259" s="118" t="s">
        <v>106</v>
      </c>
    </row>
    <row r="260" spans="1:9" ht="201">
      <c r="A260" s="745" t="s">
        <v>233</v>
      </c>
      <c r="B260" s="739" t="s">
        <v>1004</v>
      </c>
      <c r="C260" s="740" t="s">
        <v>234</v>
      </c>
      <c r="D260" s="743" t="s">
        <v>266</v>
      </c>
      <c r="E260" s="744" t="s">
        <v>267</v>
      </c>
      <c r="F260" s="740" t="s">
        <v>1133</v>
      </c>
      <c r="G260" s="741">
        <v>15</v>
      </c>
      <c r="H260" s="742">
        <v>5</v>
      </c>
      <c r="I260" s="118" t="s">
        <v>106</v>
      </c>
    </row>
    <row r="261" spans="1:9" ht="150.75">
      <c r="A261" s="745" t="s">
        <v>233</v>
      </c>
      <c r="B261" s="739" t="s">
        <v>1004</v>
      </c>
      <c r="C261" s="740" t="s">
        <v>234</v>
      </c>
      <c r="D261" s="743" t="s">
        <v>268</v>
      </c>
      <c r="E261" s="744" t="s">
        <v>269</v>
      </c>
      <c r="F261" s="740" t="s">
        <v>2255</v>
      </c>
      <c r="G261" s="741">
        <v>50</v>
      </c>
      <c r="H261" s="742">
        <v>16.66</v>
      </c>
      <c r="I261" s="118" t="s">
        <v>106</v>
      </c>
    </row>
    <row r="262" spans="1:9" ht="113.25">
      <c r="A262" s="745" t="s">
        <v>270</v>
      </c>
      <c r="B262" s="739" t="s">
        <v>271</v>
      </c>
      <c r="C262" s="740" t="s">
        <v>272</v>
      </c>
      <c r="D262" s="743" t="s">
        <v>273</v>
      </c>
      <c r="E262" s="744" t="s">
        <v>274</v>
      </c>
      <c r="F262" s="740" t="s">
        <v>1133</v>
      </c>
      <c r="G262" s="741">
        <v>15</v>
      </c>
      <c r="H262" s="742">
        <v>5</v>
      </c>
      <c r="I262" s="118" t="s">
        <v>106</v>
      </c>
    </row>
    <row r="263" spans="1:14" ht="103.5">
      <c r="A263" s="207" t="s">
        <v>529</v>
      </c>
      <c r="B263" s="589" t="s">
        <v>1004</v>
      </c>
      <c r="C263" s="199" t="s">
        <v>530</v>
      </c>
      <c r="D263" s="199" t="s">
        <v>531</v>
      </c>
      <c r="E263" s="761" t="s">
        <v>532</v>
      </c>
      <c r="F263" s="199" t="s">
        <v>2255</v>
      </c>
      <c r="G263" s="187">
        <v>50</v>
      </c>
      <c r="H263" s="200">
        <v>50</v>
      </c>
      <c r="I263" s="118" t="s">
        <v>523</v>
      </c>
      <c r="K263" s="758"/>
      <c r="N263" s="106"/>
    </row>
    <row r="264" spans="1:9" ht="115.5">
      <c r="A264" s="207" t="s">
        <v>529</v>
      </c>
      <c r="B264" s="589" t="s">
        <v>1004</v>
      </c>
      <c r="C264" s="199" t="s">
        <v>530</v>
      </c>
      <c r="D264" s="199" t="s">
        <v>533</v>
      </c>
      <c r="E264" s="761" t="s">
        <v>534</v>
      </c>
      <c r="F264" s="199" t="s">
        <v>535</v>
      </c>
      <c r="G264" s="187">
        <v>15</v>
      </c>
      <c r="H264" s="200">
        <v>15</v>
      </c>
      <c r="I264" s="118" t="s">
        <v>523</v>
      </c>
    </row>
    <row r="265" spans="1:9" ht="195">
      <c r="A265" s="207" t="s">
        <v>529</v>
      </c>
      <c r="B265" s="589" t="s">
        <v>1004</v>
      </c>
      <c r="C265" s="199" t="s">
        <v>530</v>
      </c>
      <c r="D265" s="199" t="s">
        <v>536</v>
      </c>
      <c r="E265" s="590" t="s">
        <v>537</v>
      </c>
      <c r="F265" s="199" t="s">
        <v>2255</v>
      </c>
      <c r="G265" s="187">
        <v>50</v>
      </c>
      <c r="H265" s="200">
        <v>50</v>
      </c>
      <c r="I265" s="118" t="s">
        <v>523</v>
      </c>
    </row>
    <row r="266" spans="1:9" ht="275.25">
      <c r="A266" s="207" t="s">
        <v>529</v>
      </c>
      <c r="B266" s="589" t="s">
        <v>1004</v>
      </c>
      <c r="C266" s="199" t="s">
        <v>538</v>
      </c>
      <c r="D266" s="199" t="s">
        <v>539</v>
      </c>
      <c r="E266" s="590" t="s">
        <v>540</v>
      </c>
      <c r="F266" s="199" t="s">
        <v>2255</v>
      </c>
      <c r="G266" s="187">
        <v>50</v>
      </c>
      <c r="H266" s="200">
        <v>50</v>
      </c>
      <c r="I266" s="118" t="s">
        <v>523</v>
      </c>
    </row>
    <row r="267" spans="1:9" ht="103.5">
      <c r="A267" s="207" t="s">
        <v>529</v>
      </c>
      <c r="B267" s="589" t="s">
        <v>1004</v>
      </c>
      <c r="C267" s="199" t="s">
        <v>530</v>
      </c>
      <c r="D267" s="199" t="s">
        <v>1448</v>
      </c>
      <c r="E267" s="590" t="s">
        <v>1449</v>
      </c>
      <c r="F267" s="199" t="s">
        <v>2255</v>
      </c>
      <c r="G267" s="187">
        <v>50</v>
      </c>
      <c r="H267" s="200">
        <v>50</v>
      </c>
      <c r="I267" s="118" t="s">
        <v>523</v>
      </c>
    </row>
    <row r="268" spans="1:9" ht="246">
      <c r="A268" s="207" t="s">
        <v>529</v>
      </c>
      <c r="B268" s="589" t="s">
        <v>1004</v>
      </c>
      <c r="C268" s="199" t="s">
        <v>530</v>
      </c>
      <c r="D268" s="199" t="s">
        <v>1450</v>
      </c>
      <c r="E268" s="590" t="s">
        <v>1451</v>
      </c>
      <c r="F268" s="199" t="s">
        <v>2255</v>
      </c>
      <c r="G268" s="187">
        <v>50</v>
      </c>
      <c r="H268" s="200">
        <v>50</v>
      </c>
      <c r="I268" s="118" t="s">
        <v>523</v>
      </c>
    </row>
    <row r="269" spans="1:9" ht="168.75">
      <c r="A269" s="207" t="s">
        <v>529</v>
      </c>
      <c r="B269" s="589" t="s">
        <v>1004</v>
      </c>
      <c r="C269" s="199" t="s">
        <v>530</v>
      </c>
      <c r="D269" s="199" t="s">
        <v>1452</v>
      </c>
      <c r="E269" s="590" t="s">
        <v>2024</v>
      </c>
      <c r="F269" s="199" t="s">
        <v>2255</v>
      </c>
      <c r="G269" s="187">
        <v>50</v>
      </c>
      <c r="H269" s="200">
        <v>50</v>
      </c>
      <c r="I269" s="118" t="s">
        <v>523</v>
      </c>
    </row>
    <row r="270" spans="1:9" ht="156">
      <c r="A270" s="207" t="s">
        <v>529</v>
      </c>
      <c r="B270" s="589" t="s">
        <v>1004</v>
      </c>
      <c r="C270" s="199" t="s">
        <v>530</v>
      </c>
      <c r="D270" s="199" t="s">
        <v>2264</v>
      </c>
      <c r="E270" s="590" t="s">
        <v>2265</v>
      </c>
      <c r="F270" s="199" t="s">
        <v>2266</v>
      </c>
      <c r="G270" s="187">
        <v>50</v>
      </c>
      <c r="H270" s="200">
        <v>50</v>
      </c>
      <c r="I270" s="118" t="s">
        <v>523</v>
      </c>
    </row>
    <row r="271" spans="1:9" ht="409.5">
      <c r="A271" s="207" t="s">
        <v>529</v>
      </c>
      <c r="B271" s="589" t="s">
        <v>1004</v>
      </c>
      <c r="C271" s="199" t="s">
        <v>530</v>
      </c>
      <c r="D271" s="199" t="s">
        <v>2267</v>
      </c>
      <c r="E271" s="590" t="s">
        <v>2121</v>
      </c>
      <c r="F271" s="199" t="s">
        <v>2122</v>
      </c>
      <c r="G271" s="187">
        <v>15</v>
      </c>
      <c r="H271" s="200">
        <v>15</v>
      </c>
      <c r="I271" s="118" t="s">
        <v>523</v>
      </c>
    </row>
    <row r="272" spans="1:9" ht="217.5">
      <c r="A272" s="207" t="s">
        <v>529</v>
      </c>
      <c r="B272" s="589" t="s">
        <v>1004</v>
      </c>
      <c r="C272" s="199" t="s">
        <v>530</v>
      </c>
      <c r="D272" s="199" t="s">
        <v>2123</v>
      </c>
      <c r="E272" s="590" t="s">
        <v>2124</v>
      </c>
      <c r="F272" s="199" t="s">
        <v>1128</v>
      </c>
      <c r="G272" s="187">
        <v>50</v>
      </c>
      <c r="H272" s="200">
        <v>50</v>
      </c>
      <c r="I272" s="118" t="s">
        <v>523</v>
      </c>
    </row>
    <row r="273" spans="1:9" ht="156">
      <c r="A273" s="207" t="s">
        <v>529</v>
      </c>
      <c r="B273" s="589" t="s">
        <v>1004</v>
      </c>
      <c r="C273" s="199" t="s">
        <v>530</v>
      </c>
      <c r="D273" s="199" t="s">
        <v>2125</v>
      </c>
      <c r="E273" s="590" t="s">
        <v>924</v>
      </c>
      <c r="F273" s="199" t="s">
        <v>1086</v>
      </c>
      <c r="G273" s="187">
        <v>15</v>
      </c>
      <c r="H273" s="200">
        <v>15</v>
      </c>
      <c r="I273" s="118" t="s">
        <v>523</v>
      </c>
    </row>
    <row r="274" spans="1:9" ht="156">
      <c r="A274" s="207" t="s">
        <v>529</v>
      </c>
      <c r="B274" s="589" t="s">
        <v>1004</v>
      </c>
      <c r="C274" s="199" t="s">
        <v>530</v>
      </c>
      <c r="D274" s="199" t="s">
        <v>925</v>
      </c>
      <c r="E274" s="590" t="s">
        <v>926</v>
      </c>
      <c r="F274" s="199" t="s">
        <v>1128</v>
      </c>
      <c r="G274" s="187">
        <v>50</v>
      </c>
      <c r="H274" s="200">
        <v>50</v>
      </c>
      <c r="I274" s="118" t="s">
        <v>523</v>
      </c>
    </row>
    <row r="275" spans="1:9" ht="217.5">
      <c r="A275" s="207" t="s">
        <v>529</v>
      </c>
      <c r="B275" s="589" t="s">
        <v>1004</v>
      </c>
      <c r="C275" s="199" t="s">
        <v>530</v>
      </c>
      <c r="D275" s="199" t="s">
        <v>927</v>
      </c>
      <c r="E275" s="590" t="s">
        <v>928</v>
      </c>
      <c r="F275" s="199" t="s">
        <v>1133</v>
      </c>
      <c r="G275" s="187">
        <v>15</v>
      </c>
      <c r="H275" s="200">
        <v>15</v>
      </c>
      <c r="I275" s="118" t="s">
        <v>523</v>
      </c>
    </row>
    <row r="276" spans="1:9" ht="234">
      <c r="A276" s="207" t="s">
        <v>529</v>
      </c>
      <c r="B276" s="589" t="s">
        <v>1004</v>
      </c>
      <c r="C276" s="199" t="s">
        <v>530</v>
      </c>
      <c r="D276" s="199" t="s">
        <v>783</v>
      </c>
      <c r="E276" s="590" t="s">
        <v>784</v>
      </c>
      <c r="F276" s="199" t="s">
        <v>2255</v>
      </c>
      <c r="G276" s="187">
        <v>50</v>
      </c>
      <c r="H276" s="200">
        <v>50</v>
      </c>
      <c r="I276" s="118" t="s">
        <v>523</v>
      </c>
    </row>
    <row r="277" spans="1:9" ht="207.75">
      <c r="A277" s="207" t="s">
        <v>529</v>
      </c>
      <c r="B277" s="589" t="s">
        <v>1004</v>
      </c>
      <c r="C277" s="199" t="s">
        <v>530</v>
      </c>
      <c r="D277" s="199" t="s">
        <v>1471</v>
      </c>
      <c r="E277" s="590" t="s">
        <v>1472</v>
      </c>
      <c r="F277" s="199" t="s">
        <v>2255</v>
      </c>
      <c r="G277" s="187">
        <v>50</v>
      </c>
      <c r="H277" s="200">
        <v>50</v>
      </c>
      <c r="I277" s="118"/>
    </row>
    <row r="278" spans="1:9" ht="117">
      <c r="A278" s="207" t="s">
        <v>529</v>
      </c>
      <c r="B278" s="589" t="s">
        <v>1004</v>
      </c>
      <c r="C278" s="199" t="s">
        <v>530</v>
      </c>
      <c r="D278" s="199" t="s">
        <v>1473</v>
      </c>
      <c r="E278" s="590" t="s">
        <v>1474</v>
      </c>
      <c r="F278" s="199" t="s">
        <v>2255</v>
      </c>
      <c r="G278" s="187">
        <v>50</v>
      </c>
      <c r="H278" s="200">
        <v>50</v>
      </c>
      <c r="I278" s="118" t="s">
        <v>523</v>
      </c>
    </row>
    <row r="279" spans="1:9" ht="150">
      <c r="A279" s="207" t="s">
        <v>529</v>
      </c>
      <c r="B279" s="589" t="s">
        <v>1004</v>
      </c>
      <c r="C279" s="199" t="s">
        <v>530</v>
      </c>
      <c r="D279" s="746" t="s">
        <v>1475</v>
      </c>
      <c r="E279" s="590" t="s">
        <v>1476</v>
      </c>
      <c r="F279" s="199" t="s">
        <v>2255</v>
      </c>
      <c r="G279" s="187">
        <v>50</v>
      </c>
      <c r="H279" s="200">
        <v>50</v>
      </c>
      <c r="I279" s="118" t="s">
        <v>523</v>
      </c>
    </row>
    <row r="280" spans="1:9" ht="174.75">
      <c r="A280" s="207" t="s">
        <v>529</v>
      </c>
      <c r="B280" s="589" t="s">
        <v>1004</v>
      </c>
      <c r="C280" s="199" t="s">
        <v>530</v>
      </c>
      <c r="D280" s="746" t="s">
        <v>1477</v>
      </c>
      <c r="E280" s="590" t="s">
        <v>1478</v>
      </c>
      <c r="F280" s="199" t="s">
        <v>1128</v>
      </c>
      <c r="G280" s="187">
        <v>50</v>
      </c>
      <c r="H280" s="200">
        <v>50</v>
      </c>
      <c r="I280" s="118" t="s">
        <v>523</v>
      </c>
    </row>
    <row r="281" spans="1:9" ht="174.75">
      <c r="A281" s="207" t="s">
        <v>529</v>
      </c>
      <c r="B281" s="589" t="s">
        <v>1004</v>
      </c>
      <c r="C281" s="199" t="s">
        <v>530</v>
      </c>
      <c r="D281" s="746" t="s">
        <v>1479</v>
      </c>
      <c r="E281" s="590" t="s">
        <v>1480</v>
      </c>
      <c r="F281" s="199" t="s">
        <v>1133</v>
      </c>
      <c r="G281" s="187">
        <v>15</v>
      </c>
      <c r="H281" s="200">
        <v>15</v>
      </c>
      <c r="I281" s="118" t="s">
        <v>523</v>
      </c>
    </row>
    <row r="282" spans="1:9" ht="142.5">
      <c r="A282" s="207" t="s">
        <v>529</v>
      </c>
      <c r="B282" s="589" t="s">
        <v>1004</v>
      </c>
      <c r="C282" s="199" t="s">
        <v>530</v>
      </c>
      <c r="D282" s="199" t="s">
        <v>1481</v>
      </c>
      <c r="E282" s="590" t="s">
        <v>1482</v>
      </c>
      <c r="F282" s="199" t="s">
        <v>1483</v>
      </c>
      <c r="G282" s="187">
        <v>15</v>
      </c>
      <c r="H282" s="200">
        <v>15</v>
      </c>
      <c r="I282" s="118" t="s">
        <v>523</v>
      </c>
    </row>
    <row r="283" spans="1:9" ht="142.5">
      <c r="A283" s="207" t="s">
        <v>529</v>
      </c>
      <c r="B283" s="589" t="s">
        <v>1004</v>
      </c>
      <c r="C283" s="199" t="s">
        <v>1484</v>
      </c>
      <c r="D283" s="199" t="s">
        <v>1485</v>
      </c>
      <c r="E283" s="590" t="s">
        <v>1486</v>
      </c>
      <c r="F283" s="199" t="s">
        <v>1487</v>
      </c>
      <c r="G283" s="187">
        <v>15</v>
      </c>
      <c r="H283" s="200">
        <v>15</v>
      </c>
      <c r="I283" s="118" t="s">
        <v>523</v>
      </c>
    </row>
    <row r="284" spans="1:9" ht="156">
      <c r="A284" s="207" t="s">
        <v>529</v>
      </c>
      <c r="B284" s="589" t="s">
        <v>1004</v>
      </c>
      <c r="C284" s="199" t="s">
        <v>1484</v>
      </c>
      <c r="D284" s="199" t="s">
        <v>2125</v>
      </c>
      <c r="E284" s="590" t="s">
        <v>924</v>
      </c>
      <c r="F284" s="199" t="s">
        <v>1086</v>
      </c>
      <c r="G284" s="187">
        <v>15</v>
      </c>
      <c r="H284" s="200">
        <v>15</v>
      </c>
      <c r="I284" s="118" t="s">
        <v>523</v>
      </c>
    </row>
    <row r="285" spans="1:9" ht="90.75">
      <c r="A285" s="207" t="s">
        <v>529</v>
      </c>
      <c r="B285" s="589" t="s">
        <v>1004</v>
      </c>
      <c r="C285" s="199" t="s">
        <v>1484</v>
      </c>
      <c r="D285" s="199" t="s">
        <v>1488</v>
      </c>
      <c r="E285" s="590" t="s">
        <v>1489</v>
      </c>
      <c r="F285" s="199" t="s">
        <v>2255</v>
      </c>
      <c r="G285" s="187">
        <v>50</v>
      </c>
      <c r="H285" s="200">
        <v>50</v>
      </c>
      <c r="I285" s="118" t="s">
        <v>523</v>
      </c>
    </row>
    <row r="286" spans="1:9" ht="90.75">
      <c r="A286" s="207" t="s">
        <v>529</v>
      </c>
      <c r="B286" s="589" t="s">
        <v>1004</v>
      </c>
      <c r="C286" s="199" t="s">
        <v>1484</v>
      </c>
      <c r="D286" s="199" t="s">
        <v>1490</v>
      </c>
      <c r="E286" s="590" t="s">
        <v>1491</v>
      </c>
      <c r="F286" s="199" t="s">
        <v>2255</v>
      </c>
      <c r="G286" s="187">
        <v>50</v>
      </c>
      <c r="H286" s="200">
        <v>50</v>
      </c>
      <c r="I286" s="118" t="s">
        <v>523</v>
      </c>
    </row>
    <row r="287" spans="1:9" ht="117">
      <c r="A287" s="207" t="s">
        <v>529</v>
      </c>
      <c r="B287" s="589" t="s">
        <v>1004</v>
      </c>
      <c r="C287" s="199" t="s">
        <v>1484</v>
      </c>
      <c r="D287" s="199" t="s">
        <v>1473</v>
      </c>
      <c r="E287" s="590" t="s">
        <v>1474</v>
      </c>
      <c r="F287" s="199" t="s">
        <v>2255</v>
      </c>
      <c r="G287" s="187">
        <v>50</v>
      </c>
      <c r="H287" s="200">
        <v>50</v>
      </c>
      <c r="I287" s="118" t="s">
        <v>523</v>
      </c>
    </row>
    <row r="288" spans="1:9" ht="142.5">
      <c r="A288" s="207" t="s">
        <v>1492</v>
      </c>
      <c r="B288" s="589" t="s">
        <v>1004</v>
      </c>
      <c r="C288" s="747" t="s">
        <v>1493</v>
      </c>
      <c r="D288" s="199" t="s">
        <v>1279</v>
      </c>
      <c r="E288" s="590" t="s">
        <v>1280</v>
      </c>
      <c r="F288" s="199" t="s">
        <v>2255</v>
      </c>
      <c r="G288" s="187">
        <v>50</v>
      </c>
      <c r="H288" s="200">
        <v>50</v>
      </c>
      <c r="I288" s="118" t="s">
        <v>523</v>
      </c>
    </row>
    <row r="289" spans="1:9" ht="129.75">
      <c r="A289" s="207" t="s">
        <v>1492</v>
      </c>
      <c r="B289" s="207" t="s">
        <v>1004</v>
      </c>
      <c r="C289" s="747" t="s">
        <v>1493</v>
      </c>
      <c r="D289" s="199" t="s">
        <v>1281</v>
      </c>
      <c r="E289" s="590" t="s">
        <v>1282</v>
      </c>
      <c r="F289" s="199" t="s">
        <v>2255</v>
      </c>
      <c r="G289" s="187">
        <v>50</v>
      </c>
      <c r="H289" s="200">
        <v>50</v>
      </c>
      <c r="I289" s="118" t="s">
        <v>523</v>
      </c>
    </row>
    <row r="290" spans="1:9" ht="103.5">
      <c r="A290" s="207" t="s">
        <v>1492</v>
      </c>
      <c r="B290" s="207" t="s">
        <v>1004</v>
      </c>
      <c r="C290" s="747" t="s">
        <v>1493</v>
      </c>
      <c r="D290" s="748" t="s">
        <v>1283</v>
      </c>
      <c r="E290" s="749" t="s">
        <v>1489</v>
      </c>
      <c r="F290" s="750" t="s">
        <v>2255</v>
      </c>
      <c r="G290" s="751">
        <v>50</v>
      </c>
      <c r="H290" s="752">
        <v>50</v>
      </c>
      <c r="I290" s="118" t="s">
        <v>523</v>
      </c>
    </row>
    <row r="291" spans="1:9" ht="142.5">
      <c r="A291" s="207" t="s">
        <v>529</v>
      </c>
      <c r="B291" s="207" t="s">
        <v>1004</v>
      </c>
      <c r="C291" s="199" t="s">
        <v>1284</v>
      </c>
      <c r="D291" s="199" t="s">
        <v>1285</v>
      </c>
      <c r="E291" s="590" t="s">
        <v>1286</v>
      </c>
      <c r="F291" s="199" t="s">
        <v>2255</v>
      </c>
      <c r="G291" s="187">
        <v>50</v>
      </c>
      <c r="H291" s="200">
        <v>50</v>
      </c>
      <c r="I291" s="118" t="s">
        <v>523</v>
      </c>
    </row>
    <row r="292" spans="1:9" ht="117">
      <c r="A292" s="207" t="s">
        <v>529</v>
      </c>
      <c r="B292" s="207" t="s">
        <v>1004</v>
      </c>
      <c r="C292" s="199" t="s">
        <v>1287</v>
      </c>
      <c r="D292" s="199" t="s">
        <v>1288</v>
      </c>
      <c r="E292" s="590" t="s">
        <v>1289</v>
      </c>
      <c r="F292" s="199" t="s">
        <v>1128</v>
      </c>
      <c r="G292" s="187">
        <v>50</v>
      </c>
      <c r="H292" s="200">
        <v>50</v>
      </c>
      <c r="I292" s="118" t="s">
        <v>523</v>
      </c>
    </row>
    <row r="293" spans="1:9" ht="142.5">
      <c r="A293" s="207" t="s">
        <v>529</v>
      </c>
      <c r="B293" s="207" t="s">
        <v>1004</v>
      </c>
      <c r="C293" s="199" t="s">
        <v>1287</v>
      </c>
      <c r="D293" s="199" t="s">
        <v>823</v>
      </c>
      <c r="E293" s="590" t="s">
        <v>824</v>
      </c>
      <c r="F293" s="199" t="s">
        <v>2255</v>
      </c>
      <c r="G293" s="187">
        <v>50</v>
      </c>
      <c r="H293" s="200">
        <v>50</v>
      </c>
      <c r="I293" s="118" t="s">
        <v>523</v>
      </c>
    </row>
    <row r="294" spans="1:9" ht="117">
      <c r="A294" s="207" t="s">
        <v>529</v>
      </c>
      <c r="B294" s="207" t="s">
        <v>1004</v>
      </c>
      <c r="C294" s="199" t="s">
        <v>1287</v>
      </c>
      <c r="D294" s="199" t="s">
        <v>825</v>
      </c>
      <c r="E294" s="590" t="s">
        <v>826</v>
      </c>
      <c r="F294" s="199" t="s">
        <v>1128</v>
      </c>
      <c r="G294" s="187">
        <v>50</v>
      </c>
      <c r="H294" s="200">
        <v>50</v>
      </c>
      <c r="I294" s="118" t="s">
        <v>523</v>
      </c>
    </row>
    <row r="295" spans="1:9" ht="168.75">
      <c r="A295" s="207" t="s">
        <v>529</v>
      </c>
      <c r="B295" s="207" t="s">
        <v>1004</v>
      </c>
      <c r="C295" s="199" t="s">
        <v>1287</v>
      </c>
      <c r="D295" s="199" t="s">
        <v>827</v>
      </c>
      <c r="E295" s="590" t="s">
        <v>828</v>
      </c>
      <c r="F295" s="199" t="s">
        <v>2255</v>
      </c>
      <c r="G295" s="187">
        <v>50</v>
      </c>
      <c r="H295" s="200">
        <v>50</v>
      </c>
      <c r="I295" s="118" t="s">
        <v>523</v>
      </c>
    </row>
    <row r="296" spans="1:9" ht="117">
      <c r="A296" s="207" t="s">
        <v>529</v>
      </c>
      <c r="B296" s="207" t="s">
        <v>1004</v>
      </c>
      <c r="C296" s="199" t="s">
        <v>1287</v>
      </c>
      <c r="D296" s="199" t="s">
        <v>829</v>
      </c>
      <c r="E296" s="590" t="s">
        <v>830</v>
      </c>
      <c r="F296" s="199" t="s">
        <v>2255</v>
      </c>
      <c r="G296" s="187">
        <v>50</v>
      </c>
      <c r="H296" s="200">
        <v>50</v>
      </c>
      <c r="I296" s="118" t="s">
        <v>523</v>
      </c>
    </row>
    <row r="297" spans="1:9" ht="117">
      <c r="A297" s="207" t="s">
        <v>529</v>
      </c>
      <c r="B297" s="207" t="s">
        <v>1004</v>
      </c>
      <c r="C297" s="199" t="s">
        <v>1287</v>
      </c>
      <c r="D297" s="199" t="s">
        <v>831</v>
      </c>
      <c r="E297" s="590" t="s">
        <v>832</v>
      </c>
      <c r="F297" s="199" t="s">
        <v>2255</v>
      </c>
      <c r="G297" s="187">
        <v>50</v>
      </c>
      <c r="H297" s="200">
        <v>50</v>
      </c>
      <c r="I297" s="118" t="s">
        <v>523</v>
      </c>
    </row>
    <row r="298" spans="1:9" ht="117">
      <c r="A298" s="207" t="s">
        <v>529</v>
      </c>
      <c r="B298" s="207" t="s">
        <v>1004</v>
      </c>
      <c r="C298" s="199" t="s">
        <v>833</v>
      </c>
      <c r="D298" s="199" t="s">
        <v>834</v>
      </c>
      <c r="E298" s="590" t="s">
        <v>835</v>
      </c>
      <c r="F298" s="199" t="s">
        <v>1483</v>
      </c>
      <c r="G298" s="187">
        <v>15</v>
      </c>
      <c r="H298" s="200">
        <v>15</v>
      </c>
      <c r="I298" s="118" t="s">
        <v>523</v>
      </c>
    </row>
    <row r="299" spans="1:9" ht="90.75">
      <c r="A299" s="207" t="s">
        <v>836</v>
      </c>
      <c r="B299" s="207" t="s">
        <v>1004</v>
      </c>
      <c r="C299" s="199" t="s">
        <v>656</v>
      </c>
      <c r="D299" s="199" t="s">
        <v>657</v>
      </c>
      <c r="E299" s="590" t="s">
        <v>658</v>
      </c>
      <c r="F299" s="199" t="s">
        <v>2255</v>
      </c>
      <c r="G299" s="187">
        <v>50</v>
      </c>
      <c r="H299" s="200">
        <v>50</v>
      </c>
      <c r="I299" s="118" t="s">
        <v>523</v>
      </c>
    </row>
    <row r="300" spans="1:9" ht="129.75">
      <c r="A300" s="207" t="s">
        <v>529</v>
      </c>
      <c r="B300" s="589" t="s">
        <v>1004</v>
      </c>
      <c r="C300" s="199" t="s">
        <v>659</v>
      </c>
      <c r="D300" s="199" t="s">
        <v>1490</v>
      </c>
      <c r="E300" s="590" t="s">
        <v>1491</v>
      </c>
      <c r="F300" s="199" t="s">
        <v>2255</v>
      </c>
      <c r="G300" s="187">
        <v>50</v>
      </c>
      <c r="H300" s="200">
        <v>50</v>
      </c>
      <c r="I300" s="118" t="s">
        <v>523</v>
      </c>
    </row>
    <row r="301" spans="1:9" ht="129.75">
      <c r="A301" s="207" t="s">
        <v>660</v>
      </c>
      <c r="B301" s="207" t="s">
        <v>1004</v>
      </c>
      <c r="C301" s="199" t="s">
        <v>659</v>
      </c>
      <c r="D301" s="199" t="s">
        <v>657</v>
      </c>
      <c r="E301" s="590" t="s">
        <v>658</v>
      </c>
      <c r="F301" s="199" t="s">
        <v>2255</v>
      </c>
      <c r="G301" s="187">
        <v>50</v>
      </c>
      <c r="H301" s="200">
        <v>50</v>
      </c>
      <c r="I301" s="118" t="s">
        <v>523</v>
      </c>
    </row>
    <row r="302" spans="1:9" ht="168.75">
      <c r="A302" s="207" t="s">
        <v>661</v>
      </c>
      <c r="B302" s="589" t="s">
        <v>1004</v>
      </c>
      <c r="C302" s="199" t="s">
        <v>662</v>
      </c>
      <c r="D302" s="199" t="s">
        <v>663</v>
      </c>
      <c r="E302" s="590" t="s">
        <v>664</v>
      </c>
      <c r="F302" s="199" t="s">
        <v>2255</v>
      </c>
      <c r="G302" s="187">
        <v>50</v>
      </c>
      <c r="H302" s="200">
        <v>25</v>
      </c>
      <c r="I302" s="118" t="s">
        <v>523</v>
      </c>
    </row>
    <row r="303" spans="1:9" ht="168.75">
      <c r="A303" s="207" t="s">
        <v>529</v>
      </c>
      <c r="B303" s="207" t="s">
        <v>1004</v>
      </c>
      <c r="C303" s="199" t="s">
        <v>665</v>
      </c>
      <c r="D303" s="199" t="s">
        <v>827</v>
      </c>
      <c r="E303" s="590" t="s">
        <v>828</v>
      </c>
      <c r="F303" s="199" t="s">
        <v>2255</v>
      </c>
      <c r="G303" s="187">
        <v>50</v>
      </c>
      <c r="H303" s="200">
        <v>50</v>
      </c>
      <c r="I303" s="118" t="s">
        <v>523</v>
      </c>
    </row>
    <row r="304" spans="1:9" ht="117">
      <c r="A304" s="207" t="s">
        <v>529</v>
      </c>
      <c r="B304" s="207" t="s">
        <v>1004</v>
      </c>
      <c r="C304" s="199" t="s">
        <v>666</v>
      </c>
      <c r="D304" s="199" t="s">
        <v>834</v>
      </c>
      <c r="E304" s="590" t="s">
        <v>835</v>
      </c>
      <c r="F304" s="199" t="s">
        <v>1483</v>
      </c>
      <c r="G304" s="187">
        <v>15</v>
      </c>
      <c r="H304" s="200">
        <v>15</v>
      </c>
      <c r="I304" s="118" t="s">
        <v>523</v>
      </c>
    </row>
    <row r="305" spans="1:9" ht="117">
      <c r="A305" s="207" t="s">
        <v>529</v>
      </c>
      <c r="B305" s="207" t="s">
        <v>1004</v>
      </c>
      <c r="C305" s="199" t="s">
        <v>667</v>
      </c>
      <c r="D305" s="199" t="s">
        <v>834</v>
      </c>
      <c r="E305" s="590" t="s">
        <v>835</v>
      </c>
      <c r="F305" s="199" t="s">
        <v>1483</v>
      </c>
      <c r="G305" s="187">
        <v>15</v>
      </c>
      <c r="H305" s="200">
        <v>15</v>
      </c>
      <c r="I305" s="118" t="s">
        <v>523</v>
      </c>
    </row>
    <row r="306" spans="1:9" ht="156">
      <c r="A306" s="207" t="s">
        <v>1492</v>
      </c>
      <c r="B306" s="207" t="s">
        <v>1004</v>
      </c>
      <c r="C306" s="199" t="s">
        <v>668</v>
      </c>
      <c r="D306" s="199" t="s">
        <v>2125</v>
      </c>
      <c r="E306" s="590" t="s">
        <v>924</v>
      </c>
      <c r="F306" s="199" t="s">
        <v>1086</v>
      </c>
      <c r="G306" s="187">
        <v>15</v>
      </c>
      <c r="H306" s="200">
        <v>15</v>
      </c>
      <c r="I306" s="118" t="s">
        <v>523</v>
      </c>
    </row>
    <row r="307" spans="1:9" ht="103.5">
      <c r="A307" s="207" t="s">
        <v>1492</v>
      </c>
      <c r="B307" s="207" t="s">
        <v>1004</v>
      </c>
      <c r="C307" s="199" t="s">
        <v>668</v>
      </c>
      <c r="D307" s="198" t="s">
        <v>657</v>
      </c>
      <c r="E307" s="749" t="s">
        <v>658</v>
      </c>
      <c r="F307" s="753" t="s">
        <v>2255</v>
      </c>
      <c r="G307" s="754">
        <v>50</v>
      </c>
      <c r="H307" s="755">
        <v>50</v>
      </c>
      <c r="I307" s="118" t="s">
        <v>523</v>
      </c>
    </row>
    <row r="308" spans="1:9" ht="103.5">
      <c r="A308" s="207" t="s">
        <v>1492</v>
      </c>
      <c r="B308" s="207" t="s">
        <v>1004</v>
      </c>
      <c r="C308" s="199" t="s">
        <v>668</v>
      </c>
      <c r="D308" s="748" t="s">
        <v>1283</v>
      </c>
      <c r="E308" s="749" t="s">
        <v>1489</v>
      </c>
      <c r="F308" s="753" t="s">
        <v>2255</v>
      </c>
      <c r="G308" s="751">
        <v>50</v>
      </c>
      <c r="H308" s="752">
        <v>50</v>
      </c>
      <c r="I308" s="118" t="s">
        <v>523</v>
      </c>
    </row>
    <row r="309" spans="1:9" ht="117">
      <c r="A309" s="207" t="s">
        <v>1492</v>
      </c>
      <c r="B309" s="207" t="s">
        <v>1004</v>
      </c>
      <c r="C309" s="199" t="s">
        <v>668</v>
      </c>
      <c r="D309" s="199" t="s">
        <v>1473</v>
      </c>
      <c r="E309" s="590" t="s">
        <v>1474</v>
      </c>
      <c r="F309" s="199" t="s">
        <v>2255</v>
      </c>
      <c r="G309" s="187">
        <v>50</v>
      </c>
      <c r="H309" s="200">
        <v>50</v>
      </c>
      <c r="I309" s="118" t="s">
        <v>523</v>
      </c>
    </row>
    <row r="310" spans="1:9" ht="142.5">
      <c r="A310" s="207" t="s">
        <v>1492</v>
      </c>
      <c r="B310" s="207" t="s">
        <v>1004</v>
      </c>
      <c r="C310" s="199" t="s">
        <v>668</v>
      </c>
      <c r="D310" s="199" t="s">
        <v>1485</v>
      </c>
      <c r="E310" s="590" t="s">
        <v>1486</v>
      </c>
      <c r="F310" s="199" t="s">
        <v>2255</v>
      </c>
      <c r="G310" s="187">
        <v>50</v>
      </c>
      <c r="H310" s="200">
        <v>50</v>
      </c>
      <c r="I310" s="118" t="s">
        <v>523</v>
      </c>
    </row>
    <row r="311" spans="1:9" ht="143.25">
      <c r="A311" s="189" t="s">
        <v>2282</v>
      </c>
      <c r="B311" s="255" t="s">
        <v>1004</v>
      </c>
      <c r="C311" s="600" t="s">
        <v>2283</v>
      </c>
      <c r="D311" s="181" t="s">
        <v>2284</v>
      </c>
      <c r="E311" s="476" t="s">
        <v>2285</v>
      </c>
      <c r="F311" s="186" t="s">
        <v>806</v>
      </c>
      <c r="G311" s="190">
        <v>50</v>
      </c>
      <c r="H311" s="188">
        <f aca="true" t="shared" si="5" ref="H311:H316">G311/2</f>
        <v>25</v>
      </c>
      <c r="I311" s="118" t="s">
        <v>359</v>
      </c>
    </row>
    <row r="312" spans="1:14" ht="117">
      <c r="A312" s="189" t="s">
        <v>2282</v>
      </c>
      <c r="B312" s="255" t="s">
        <v>1004</v>
      </c>
      <c r="C312" s="600" t="s">
        <v>2283</v>
      </c>
      <c r="D312" s="181" t="s">
        <v>2286</v>
      </c>
      <c r="E312" s="476" t="s">
        <v>2287</v>
      </c>
      <c r="F312" s="186" t="s">
        <v>806</v>
      </c>
      <c r="G312" s="190">
        <v>50</v>
      </c>
      <c r="H312" s="188">
        <f t="shared" si="5"/>
        <v>25</v>
      </c>
      <c r="I312" s="118" t="s">
        <v>359</v>
      </c>
      <c r="N312" s="106"/>
    </row>
    <row r="313" spans="1:9" ht="130.5">
      <c r="A313" s="189" t="s">
        <v>2282</v>
      </c>
      <c r="B313" s="255" t="s">
        <v>1004</v>
      </c>
      <c r="C313" s="600" t="s">
        <v>2283</v>
      </c>
      <c r="D313" s="181" t="s">
        <v>2273</v>
      </c>
      <c r="E313" s="476" t="s">
        <v>2274</v>
      </c>
      <c r="F313" s="186" t="s">
        <v>806</v>
      </c>
      <c r="G313" s="190">
        <v>50</v>
      </c>
      <c r="H313" s="188">
        <f t="shared" si="5"/>
        <v>25</v>
      </c>
      <c r="I313" s="118" t="s">
        <v>359</v>
      </c>
    </row>
    <row r="314" spans="1:9" ht="104.25">
      <c r="A314" s="189" t="s">
        <v>2282</v>
      </c>
      <c r="B314" s="255" t="s">
        <v>1004</v>
      </c>
      <c r="C314" s="600" t="s">
        <v>2283</v>
      </c>
      <c r="D314" s="181" t="s">
        <v>1163</v>
      </c>
      <c r="E314" s="476" t="s">
        <v>1325</v>
      </c>
      <c r="F314" s="186" t="s">
        <v>806</v>
      </c>
      <c r="G314" s="190">
        <v>50</v>
      </c>
      <c r="H314" s="188">
        <f t="shared" si="5"/>
        <v>25</v>
      </c>
      <c r="I314" s="118" t="s">
        <v>359</v>
      </c>
    </row>
    <row r="315" spans="1:9" ht="117">
      <c r="A315" s="189" t="s">
        <v>2282</v>
      </c>
      <c r="B315" s="255" t="s">
        <v>1004</v>
      </c>
      <c r="C315" s="600" t="s">
        <v>2283</v>
      </c>
      <c r="D315" s="181" t="s">
        <v>2278</v>
      </c>
      <c r="E315" s="476" t="s">
        <v>2279</v>
      </c>
      <c r="F315" s="186" t="s">
        <v>2277</v>
      </c>
      <c r="G315" s="190">
        <v>15</v>
      </c>
      <c r="H315" s="188">
        <f t="shared" si="5"/>
        <v>7.5</v>
      </c>
      <c r="I315" s="118" t="s">
        <v>359</v>
      </c>
    </row>
    <row r="316" spans="1:9" ht="130.5">
      <c r="A316" s="189" t="s">
        <v>2282</v>
      </c>
      <c r="B316" s="255" t="s">
        <v>1004</v>
      </c>
      <c r="C316" s="600" t="s">
        <v>2283</v>
      </c>
      <c r="D316" s="181" t="s">
        <v>2275</v>
      </c>
      <c r="E316" s="476" t="s">
        <v>2276</v>
      </c>
      <c r="F316" s="186" t="s">
        <v>2277</v>
      </c>
      <c r="G316" s="190">
        <v>15</v>
      </c>
      <c r="H316" s="188">
        <f t="shared" si="5"/>
        <v>7.5</v>
      </c>
      <c r="I316" s="118" t="s">
        <v>359</v>
      </c>
    </row>
    <row r="317" spans="1:9" ht="117">
      <c r="A317" s="189" t="s">
        <v>1627</v>
      </c>
      <c r="B317" s="255" t="s">
        <v>1004</v>
      </c>
      <c r="C317" s="600" t="s">
        <v>1628</v>
      </c>
      <c r="D317" s="181" t="s">
        <v>1629</v>
      </c>
      <c r="E317" s="476" t="s">
        <v>1630</v>
      </c>
      <c r="F317" s="186" t="s">
        <v>806</v>
      </c>
      <c r="G317" s="190">
        <v>50</v>
      </c>
      <c r="H317" s="188">
        <f>G317/4</f>
        <v>12.5</v>
      </c>
      <c r="I317" s="118" t="s">
        <v>359</v>
      </c>
    </row>
    <row r="318" spans="1:9" ht="104.25">
      <c r="A318" s="189" t="s">
        <v>1627</v>
      </c>
      <c r="B318" s="255" t="s">
        <v>1004</v>
      </c>
      <c r="C318" s="600" t="s">
        <v>1628</v>
      </c>
      <c r="D318" s="181" t="s">
        <v>1631</v>
      </c>
      <c r="E318" s="476" t="s">
        <v>1632</v>
      </c>
      <c r="F318" s="186" t="s">
        <v>806</v>
      </c>
      <c r="G318" s="190">
        <v>50</v>
      </c>
      <c r="H318" s="188">
        <f>G318/4</f>
        <v>12.5</v>
      </c>
      <c r="I318" s="118" t="s">
        <v>359</v>
      </c>
    </row>
    <row r="319" spans="1:9" ht="117">
      <c r="A319" s="189" t="s">
        <v>1627</v>
      </c>
      <c r="B319" s="255" t="s">
        <v>1004</v>
      </c>
      <c r="C319" s="600" t="s">
        <v>1628</v>
      </c>
      <c r="D319" s="181" t="s">
        <v>1633</v>
      </c>
      <c r="E319" s="476" t="s">
        <v>1634</v>
      </c>
      <c r="F319" s="186" t="s">
        <v>806</v>
      </c>
      <c r="G319" s="190">
        <v>50</v>
      </c>
      <c r="H319" s="188">
        <f>G319/4</f>
        <v>12.5</v>
      </c>
      <c r="I319" s="118" t="s">
        <v>359</v>
      </c>
    </row>
    <row r="320" spans="1:9" ht="104.25">
      <c r="A320" s="189" t="s">
        <v>1644</v>
      </c>
      <c r="B320" s="255" t="s">
        <v>1004</v>
      </c>
      <c r="C320" s="600" t="s">
        <v>1645</v>
      </c>
      <c r="D320" s="181" t="s">
        <v>1646</v>
      </c>
      <c r="E320" s="476" t="s">
        <v>1647</v>
      </c>
      <c r="F320" s="186" t="s">
        <v>1648</v>
      </c>
      <c r="G320" s="190">
        <v>15</v>
      </c>
      <c r="H320" s="188">
        <f>G320/2</f>
        <v>7.5</v>
      </c>
      <c r="I320" s="118" t="s">
        <v>359</v>
      </c>
    </row>
    <row r="321" spans="1:9" ht="117">
      <c r="A321" s="189" t="s">
        <v>1649</v>
      </c>
      <c r="B321" s="255" t="s">
        <v>1004</v>
      </c>
      <c r="C321" s="600" t="s">
        <v>1650</v>
      </c>
      <c r="D321" s="181" t="s">
        <v>950</v>
      </c>
      <c r="E321" s="476" t="s">
        <v>1322</v>
      </c>
      <c r="F321" s="186" t="s">
        <v>806</v>
      </c>
      <c r="G321" s="190">
        <v>50</v>
      </c>
      <c r="H321" s="188">
        <f>G321/3</f>
        <v>16.666666666666668</v>
      </c>
      <c r="I321" s="118" t="s">
        <v>359</v>
      </c>
    </row>
    <row r="322" spans="1:9" ht="143.25">
      <c r="A322" s="189" t="s">
        <v>492</v>
      </c>
      <c r="B322" s="255" t="s">
        <v>1004</v>
      </c>
      <c r="C322" s="600" t="s">
        <v>493</v>
      </c>
      <c r="D322" s="181" t="s">
        <v>1639</v>
      </c>
      <c r="E322" s="476" t="s">
        <v>494</v>
      </c>
      <c r="F322" s="186" t="s">
        <v>806</v>
      </c>
      <c r="G322" s="190">
        <v>50</v>
      </c>
      <c r="H322" s="188">
        <f>G322/2</f>
        <v>25</v>
      </c>
      <c r="I322" s="118" t="s">
        <v>359</v>
      </c>
    </row>
    <row r="323" spans="1:9" ht="117">
      <c r="A323" s="189" t="s">
        <v>2498</v>
      </c>
      <c r="B323" s="255" t="s">
        <v>1004</v>
      </c>
      <c r="C323" s="600" t="s">
        <v>2499</v>
      </c>
      <c r="D323" s="181" t="s">
        <v>2500</v>
      </c>
      <c r="E323" s="476" t="s">
        <v>2501</v>
      </c>
      <c r="F323" s="186" t="s">
        <v>806</v>
      </c>
      <c r="G323" s="190">
        <v>50</v>
      </c>
      <c r="H323" s="188">
        <f>G323/2</f>
        <v>25</v>
      </c>
      <c r="I323" s="118" t="s">
        <v>359</v>
      </c>
    </row>
    <row r="324" spans="1:9" ht="117">
      <c r="A324" s="189" t="s">
        <v>348</v>
      </c>
      <c r="B324" s="255" t="s">
        <v>1004</v>
      </c>
      <c r="C324" s="600" t="s">
        <v>349</v>
      </c>
      <c r="D324" s="181" t="s">
        <v>350</v>
      </c>
      <c r="E324" s="476" t="s">
        <v>351</v>
      </c>
      <c r="F324" s="186" t="s">
        <v>2277</v>
      </c>
      <c r="G324" s="190">
        <v>15</v>
      </c>
      <c r="H324" s="188">
        <v>15</v>
      </c>
      <c r="I324" s="118" t="s">
        <v>359</v>
      </c>
    </row>
    <row r="325" spans="1:9" ht="104.25">
      <c r="A325" s="189" t="s">
        <v>348</v>
      </c>
      <c r="B325" s="255" t="s">
        <v>1004</v>
      </c>
      <c r="C325" s="600" t="s">
        <v>349</v>
      </c>
      <c r="D325" s="181" t="s">
        <v>352</v>
      </c>
      <c r="E325" s="476" t="s">
        <v>353</v>
      </c>
      <c r="F325" s="186" t="s">
        <v>806</v>
      </c>
      <c r="G325" s="190">
        <v>50</v>
      </c>
      <c r="H325" s="188">
        <v>50</v>
      </c>
      <c r="I325" s="118" t="s">
        <v>359</v>
      </c>
    </row>
    <row r="326" spans="1:9" ht="182.25">
      <c r="A326" s="189" t="s">
        <v>348</v>
      </c>
      <c r="B326" s="255" t="s">
        <v>1004</v>
      </c>
      <c r="C326" s="600" t="s">
        <v>354</v>
      </c>
      <c r="D326" s="181" t="s">
        <v>355</v>
      </c>
      <c r="E326" s="476" t="s">
        <v>356</v>
      </c>
      <c r="F326" s="186" t="s">
        <v>806</v>
      </c>
      <c r="G326" s="190">
        <v>50</v>
      </c>
      <c r="H326" s="188">
        <v>50</v>
      </c>
      <c r="I326" s="118" t="s">
        <v>359</v>
      </c>
    </row>
    <row r="327" spans="1:9" ht="78">
      <c r="A327" s="189" t="s">
        <v>348</v>
      </c>
      <c r="B327" s="255" t="s">
        <v>1004</v>
      </c>
      <c r="C327" s="600" t="s">
        <v>357</v>
      </c>
      <c r="D327" s="181" t="s">
        <v>358</v>
      </c>
      <c r="E327" s="476" t="s">
        <v>491</v>
      </c>
      <c r="F327" s="186" t="s">
        <v>806</v>
      </c>
      <c r="G327" s="190">
        <v>50</v>
      </c>
      <c r="H327" s="188">
        <v>50</v>
      </c>
      <c r="I327" s="118" t="s">
        <v>359</v>
      </c>
    </row>
    <row r="328" spans="1:9" ht="78">
      <c r="A328" s="189" t="s">
        <v>2385</v>
      </c>
      <c r="B328" s="255" t="s">
        <v>1004</v>
      </c>
      <c r="C328" s="600" t="s">
        <v>2386</v>
      </c>
      <c r="D328" s="181" t="s">
        <v>2387</v>
      </c>
      <c r="E328" s="476" t="s">
        <v>2388</v>
      </c>
      <c r="F328" s="186" t="s">
        <v>1128</v>
      </c>
      <c r="G328" s="190">
        <v>50</v>
      </c>
      <c r="H328" s="188">
        <v>50</v>
      </c>
      <c r="I328" s="118" t="s">
        <v>1013</v>
      </c>
    </row>
    <row r="329" spans="1:9" ht="127.5">
      <c r="A329" s="189" t="s">
        <v>2385</v>
      </c>
      <c r="B329" s="255" t="s">
        <v>1004</v>
      </c>
      <c r="C329" s="600" t="s">
        <v>2386</v>
      </c>
      <c r="D329" s="186" t="s">
        <v>2389</v>
      </c>
      <c r="E329" s="476" t="s">
        <v>2390</v>
      </c>
      <c r="F329" s="186" t="s">
        <v>1128</v>
      </c>
      <c r="G329" s="190">
        <v>50</v>
      </c>
      <c r="H329" s="188">
        <v>50</v>
      </c>
      <c r="I329" s="118" t="s">
        <v>1013</v>
      </c>
    </row>
    <row r="330" spans="1:9" ht="87">
      <c r="A330" s="189" t="s">
        <v>2385</v>
      </c>
      <c r="B330" s="255" t="s">
        <v>1004</v>
      </c>
      <c r="C330" s="600" t="s">
        <v>2386</v>
      </c>
      <c r="D330" s="601" t="s">
        <v>2391</v>
      </c>
      <c r="E330" s="476" t="s">
        <v>2392</v>
      </c>
      <c r="F330" s="186" t="s">
        <v>2393</v>
      </c>
      <c r="G330" s="190">
        <v>15</v>
      </c>
      <c r="H330" s="188">
        <v>15</v>
      </c>
      <c r="I330" s="118" t="s">
        <v>1013</v>
      </c>
    </row>
    <row r="331" spans="1:9" ht="90.75">
      <c r="A331" s="189" t="s">
        <v>2385</v>
      </c>
      <c r="B331" s="255" t="s">
        <v>1004</v>
      </c>
      <c r="C331" s="600" t="s">
        <v>2386</v>
      </c>
      <c r="D331" s="186" t="s">
        <v>2394</v>
      </c>
      <c r="E331" s="476" t="s">
        <v>2395</v>
      </c>
      <c r="F331" s="186" t="s">
        <v>1128</v>
      </c>
      <c r="G331" s="190">
        <v>50</v>
      </c>
      <c r="H331" s="188">
        <v>50</v>
      </c>
      <c r="I331" s="118" t="s">
        <v>1013</v>
      </c>
    </row>
    <row r="332" spans="1:9" ht="129.75">
      <c r="A332" s="189" t="s">
        <v>284</v>
      </c>
      <c r="B332" s="255" t="s">
        <v>1004</v>
      </c>
      <c r="C332" s="186" t="s">
        <v>285</v>
      </c>
      <c r="D332" s="186" t="s">
        <v>286</v>
      </c>
      <c r="E332" s="257" t="s">
        <v>287</v>
      </c>
      <c r="F332" s="186" t="s">
        <v>288</v>
      </c>
      <c r="G332" s="190">
        <v>50</v>
      </c>
      <c r="H332" s="188">
        <v>50</v>
      </c>
      <c r="I332" s="118" t="s">
        <v>1014</v>
      </c>
    </row>
    <row r="333" spans="1:9" ht="90.75">
      <c r="A333" s="189" t="s">
        <v>289</v>
      </c>
      <c r="B333" s="255" t="s">
        <v>1004</v>
      </c>
      <c r="C333" s="186" t="s">
        <v>290</v>
      </c>
      <c r="D333" s="186" t="s">
        <v>291</v>
      </c>
      <c r="E333" s="257" t="s">
        <v>292</v>
      </c>
      <c r="F333" s="186" t="s">
        <v>288</v>
      </c>
      <c r="G333" s="190">
        <v>50</v>
      </c>
      <c r="H333" s="188">
        <v>25</v>
      </c>
      <c r="I333" s="118" t="s">
        <v>1014</v>
      </c>
    </row>
    <row r="334" spans="1:9" ht="90.75">
      <c r="A334" s="189" t="s">
        <v>293</v>
      </c>
      <c r="B334" s="255" t="s">
        <v>1004</v>
      </c>
      <c r="C334" s="186" t="s">
        <v>294</v>
      </c>
      <c r="D334" s="186" t="s">
        <v>295</v>
      </c>
      <c r="E334" s="257" t="s">
        <v>296</v>
      </c>
      <c r="F334" s="186" t="s">
        <v>288</v>
      </c>
      <c r="G334" s="190">
        <v>50</v>
      </c>
      <c r="H334" s="188">
        <v>50</v>
      </c>
      <c r="I334" s="118" t="s">
        <v>1014</v>
      </c>
    </row>
    <row r="335" spans="1:9" ht="72">
      <c r="A335" s="189" t="s">
        <v>297</v>
      </c>
      <c r="B335" s="255" t="s">
        <v>1004</v>
      </c>
      <c r="C335" s="186" t="s">
        <v>298</v>
      </c>
      <c r="D335" s="186" t="s">
        <v>299</v>
      </c>
      <c r="E335" s="257" t="s">
        <v>300</v>
      </c>
      <c r="F335" s="186" t="s">
        <v>288</v>
      </c>
      <c r="G335" s="190">
        <v>50</v>
      </c>
      <c r="H335" s="188">
        <v>50</v>
      </c>
      <c r="I335" s="118" t="s">
        <v>1014</v>
      </c>
    </row>
    <row r="336" spans="1:9" ht="90.75">
      <c r="A336" s="189" t="s">
        <v>284</v>
      </c>
      <c r="B336" s="255" t="s">
        <v>1004</v>
      </c>
      <c r="C336" s="186" t="s">
        <v>301</v>
      </c>
      <c r="D336" s="186" t="s">
        <v>302</v>
      </c>
      <c r="E336" s="257" t="s">
        <v>303</v>
      </c>
      <c r="F336" s="186" t="s">
        <v>288</v>
      </c>
      <c r="G336" s="190">
        <v>50</v>
      </c>
      <c r="H336" s="188">
        <v>50</v>
      </c>
      <c r="I336" s="118" t="s">
        <v>1014</v>
      </c>
    </row>
    <row r="337" spans="1:9" ht="129.75">
      <c r="A337" s="189" t="s">
        <v>304</v>
      </c>
      <c r="B337" s="255" t="s">
        <v>1004</v>
      </c>
      <c r="C337" s="186" t="s">
        <v>305</v>
      </c>
      <c r="D337" s="186" t="s">
        <v>306</v>
      </c>
      <c r="E337" s="257" t="s">
        <v>307</v>
      </c>
      <c r="F337" s="186" t="s">
        <v>288</v>
      </c>
      <c r="G337" s="190">
        <v>50</v>
      </c>
      <c r="H337" s="188">
        <v>50</v>
      </c>
      <c r="I337" s="118" t="s">
        <v>1014</v>
      </c>
    </row>
    <row r="338" spans="1:9" ht="103.5">
      <c r="A338" s="189" t="s">
        <v>2132</v>
      </c>
      <c r="B338" s="255" t="s">
        <v>1004</v>
      </c>
      <c r="C338" s="255" t="s">
        <v>2133</v>
      </c>
      <c r="D338" s="255" t="s">
        <v>2134</v>
      </c>
      <c r="E338" s="257" t="s">
        <v>2135</v>
      </c>
      <c r="F338" s="255" t="s">
        <v>2266</v>
      </c>
      <c r="G338" s="190">
        <v>50</v>
      </c>
      <c r="H338" s="188">
        <v>25</v>
      </c>
      <c r="I338" s="118" t="s">
        <v>1015</v>
      </c>
    </row>
    <row r="339" spans="1:9" ht="78">
      <c r="A339" s="189" t="s">
        <v>2136</v>
      </c>
      <c r="B339" s="189" t="s">
        <v>1004</v>
      </c>
      <c r="C339" s="189" t="s">
        <v>2137</v>
      </c>
      <c r="D339" s="255" t="s">
        <v>2138</v>
      </c>
      <c r="E339" s="257" t="s">
        <v>2139</v>
      </c>
      <c r="F339" s="255" t="s">
        <v>2266</v>
      </c>
      <c r="G339" s="190">
        <v>50</v>
      </c>
      <c r="H339" s="188">
        <v>50</v>
      </c>
      <c r="I339" s="118" t="s">
        <v>1015</v>
      </c>
    </row>
    <row r="340" spans="1:9" ht="142.5">
      <c r="A340" s="605" t="s">
        <v>88</v>
      </c>
      <c r="B340" s="606" t="s">
        <v>271</v>
      </c>
      <c r="C340" s="278" t="s">
        <v>89</v>
      </c>
      <c r="D340" s="278" t="s">
        <v>90</v>
      </c>
      <c r="E340" s="278" t="s">
        <v>91</v>
      </c>
      <c r="F340" s="278" t="s">
        <v>310</v>
      </c>
      <c r="G340" s="299">
        <v>50</v>
      </c>
      <c r="H340" s="317">
        <f>G340/2</f>
        <v>25</v>
      </c>
      <c r="I340" s="118" t="s">
        <v>2037</v>
      </c>
    </row>
    <row r="341" spans="1:9" ht="151.5" customHeight="1">
      <c r="A341" s="605" t="s">
        <v>88</v>
      </c>
      <c r="B341" s="606" t="s">
        <v>271</v>
      </c>
      <c r="C341" s="278" t="s">
        <v>92</v>
      </c>
      <c r="D341" s="186" t="s">
        <v>93</v>
      </c>
      <c r="E341" s="278" t="s">
        <v>94</v>
      </c>
      <c r="F341" s="278" t="s">
        <v>310</v>
      </c>
      <c r="G341" s="299">
        <v>50</v>
      </c>
      <c r="H341" s="317">
        <f>G341/2</f>
        <v>25</v>
      </c>
      <c r="I341" s="118" t="s">
        <v>2037</v>
      </c>
    </row>
    <row r="342" spans="1:9" ht="142.5">
      <c r="A342" s="714" t="s">
        <v>1871</v>
      </c>
      <c r="B342" s="715" t="s">
        <v>2049</v>
      </c>
      <c r="C342" s="716" t="s">
        <v>1872</v>
      </c>
      <c r="D342" s="717" t="s">
        <v>1875</v>
      </c>
      <c r="E342" s="716" t="s">
        <v>1876</v>
      </c>
      <c r="F342" s="716" t="s">
        <v>695</v>
      </c>
      <c r="G342" s="718">
        <v>15</v>
      </c>
      <c r="H342" s="719">
        <f>G342/3</f>
        <v>5</v>
      </c>
      <c r="I342" s="118" t="s">
        <v>2052</v>
      </c>
    </row>
    <row r="343" spans="1:9" ht="129.75">
      <c r="A343" s="189" t="s">
        <v>433</v>
      </c>
      <c r="B343" s="255" t="s">
        <v>1004</v>
      </c>
      <c r="C343" s="189" t="s">
        <v>434</v>
      </c>
      <c r="D343" s="189" t="s">
        <v>435</v>
      </c>
      <c r="E343" s="186" t="s">
        <v>436</v>
      </c>
      <c r="F343" s="186" t="s">
        <v>1128</v>
      </c>
      <c r="G343" s="190">
        <v>50</v>
      </c>
      <c r="H343" s="188">
        <v>50</v>
      </c>
      <c r="I343" s="118" t="s">
        <v>109</v>
      </c>
    </row>
    <row r="344" spans="1:9" ht="181.5">
      <c r="A344" s="189" t="s">
        <v>433</v>
      </c>
      <c r="B344" s="255" t="s">
        <v>1004</v>
      </c>
      <c r="C344" s="189" t="s">
        <v>434</v>
      </c>
      <c r="D344" s="189" t="s">
        <v>437</v>
      </c>
      <c r="E344" s="186" t="s">
        <v>438</v>
      </c>
      <c r="F344" s="186" t="s">
        <v>1128</v>
      </c>
      <c r="G344" s="190">
        <v>50</v>
      </c>
      <c r="H344" s="188">
        <v>50</v>
      </c>
      <c r="I344" s="118" t="s">
        <v>109</v>
      </c>
    </row>
    <row r="345" spans="1:9" ht="142.5">
      <c r="A345" s="189" t="s">
        <v>433</v>
      </c>
      <c r="B345" s="255" t="s">
        <v>1004</v>
      </c>
      <c r="C345" s="189" t="s">
        <v>434</v>
      </c>
      <c r="D345" s="189" t="s">
        <v>439</v>
      </c>
      <c r="E345" s="186" t="s">
        <v>440</v>
      </c>
      <c r="F345" s="186" t="s">
        <v>1128</v>
      </c>
      <c r="G345" s="190">
        <v>50</v>
      </c>
      <c r="H345" s="188">
        <v>50</v>
      </c>
      <c r="I345" s="118" t="s">
        <v>109</v>
      </c>
    </row>
    <row r="346" spans="1:9" ht="156">
      <c r="A346" s="189" t="s">
        <v>433</v>
      </c>
      <c r="B346" s="255" t="s">
        <v>1004</v>
      </c>
      <c r="C346" s="189" t="s">
        <v>434</v>
      </c>
      <c r="D346" s="189" t="s">
        <v>441</v>
      </c>
      <c r="E346" s="186" t="s">
        <v>442</v>
      </c>
      <c r="F346" s="186" t="s">
        <v>1128</v>
      </c>
      <c r="G346" s="190">
        <v>50</v>
      </c>
      <c r="H346" s="188">
        <v>50</v>
      </c>
      <c r="I346" s="118" t="s">
        <v>109</v>
      </c>
    </row>
    <row r="347" spans="1:9" ht="122.25">
      <c r="A347" s="189" t="s">
        <v>433</v>
      </c>
      <c r="B347" s="255" t="s">
        <v>1004</v>
      </c>
      <c r="C347" s="189" t="s">
        <v>434</v>
      </c>
      <c r="D347" s="189" t="s">
        <v>443</v>
      </c>
      <c r="E347" s="186" t="s">
        <v>444</v>
      </c>
      <c r="F347" s="186" t="s">
        <v>1128</v>
      </c>
      <c r="G347" s="190">
        <v>50</v>
      </c>
      <c r="H347" s="188">
        <v>50</v>
      </c>
      <c r="I347" s="118" t="s">
        <v>109</v>
      </c>
    </row>
    <row r="348" spans="1:9" ht="156">
      <c r="A348" s="189" t="s">
        <v>433</v>
      </c>
      <c r="B348" s="255" t="s">
        <v>1004</v>
      </c>
      <c r="C348" s="189" t="s">
        <v>434</v>
      </c>
      <c r="D348" s="189" t="s">
        <v>445</v>
      </c>
      <c r="E348" s="186" t="s">
        <v>446</v>
      </c>
      <c r="F348" s="186" t="s">
        <v>1128</v>
      </c>
      <c r="G348" s="190">
        <v>50</v>
      </c>
      <c r="H348" s="188">
        <v>50</v>
      </c>
      <c r="I348" s="118" t="s">
        <v>109</v>
      </c>
    </row>
    <row r="349" spans="1:9" ht="117">
      <c r="A349" s="189" t="s">
        <v>447</v>
      </c>
      <c r="B349" s="255" t="s">
        <v>1004</v>
      </c>
      <c r="C349" s="189" t="s">
        <v>448</v>
      </c>
      <c r="D349" s="189" t="s">
        <v>449</v>
      </c>
      <c r="E349" s="186" t="s">
        <v>450</v>
      </c>
      <c r="F349" s="186" t="s">
        <v>451</v>
      </c>
      <c r="G349" s="190">
        <v>15</v>
      </c>
      <c r="H349" s="188">
        <v>7.5</v>
      </c>
      <c r="I349" s="118" t="s">
        <v>109</v>
      </c>
    </row>
    <row r="350" spans="1:9" ht="117">
      <c r="A350" s="207" t="s">
        <v>452</v>
      </c>
      <c r="B350" s="255" t="s">
        <v>1004</v>
      </c>
      <c r="C350" s="189" t="s">
        <v>453</v>
      </c>
      <c r="D350" s="189" t="s">
        <v>454</v>
      </c>
      <c r="E350" s="186" t="s">
        <v>455</v>
      </c>
      <c r="F350" s="186" t="s">
        <v>310</v>
      </c>
      <c r="G350" s="190">
        <v>50</v>
      </c>
      <c r="H350" s="188">
        <f>G350/3</f>
        <v>16.666666666666668</v>
      </c>
      <c r="I350" s="118" t="s">
        <v>109</v>
      </c>
    </row>
    <row r="351" spans="1:9" ht="122.25">
      <c r="A351" s="207" t="s">
        <v>433</v>
      </c>
      <c r="B351" s="255" t="s">
        <v>1004</v>
      </c>
      <c r="C351" s="189" t="s">
        <v>456</v>
      </c>
      <c r="D351" s="189" t="s">
        <v>443</v>
      </c>
      <c r="E351" s="186" t="s">
        <v>444</v>
      </c>
      <c r="F351" s="186" t="s">
        <v>457</v>
      </c>
      <c r="G351" s="190">
        <v>50</v>
      </c>
      <c r="H351" s="188">
        <v>50</v>
      </c>
      <c r="I351" s="118" t="s">
        <v>109</v>
      </c>
    </row>
    <row r="352" spans="1:9" ht="122.25">
      <c r="A352" s="207" t="s">
        <v>433</v>
      </c>
      <c r="B352" s="255" t="s">
        <v>1004</v>
      </c>
      <c r="C352" s="189" t="s">
        <v>458</v>
      </c>
      <c r="D352" s="189" t="s">
        <v>443</v>
      </c>
      <c r="E352" s="186" t="s">
        <v>444</v>
      </c>
      <c r="F352" s="186" t="s">
        <v>457</v>
      </c>
      <c r="G352" s="190">
        <v>50</v>
      </c>
      <c r="H352" s="188">
        <v>50</v>
      </c>
      <c r="I352" s="118" t="s">
        <v>109</v>
      </c>
    </row>
    <row r="353" spans="1:14" ht="90.75">
      <c r="A353" s="207" t="s">
        <v>1055</v>
      </c>
      <c r="B353" s="255" t="s">
        <v>1004</v>
      </c>
      <c r="C353" s="186" t="s">
        <v>1056</v>
      </c>
      <c r="D353" s="186" t="s">
        <v>1699</v>
      </c>
      <c r="E353" s="257" t="s">
        <v>1700</v>
      </c>
      <c r="F353" s="186" t="s">
        <v>2255</v>
      </c>
      <c r="G353" s="190">
        <v>50</v>
      </c>
      <c r="H353" s="188">
        <v>25</v>
      </c>
      <c r="I353" s="118" t="s">
        <v>2040</v>
      </c>
      <c r="N353" s="106"/>
    </row>
    <row r="354" spans="1:9" ht="181.5">
      <c r="A354" s="207" t="s">
        <v>1055</v>
      </c>
      <c r="B354" s="255" t="s">
        <v>1004</v>
      </c>
      <c r="C354" s="186" t="s">
        <v>1056</v>
      </c>
      <c r="D354" s="186" t="s">
        <v>1701</v>
      </c>
      <c r="E354" s="257" t="s">
        <v>1702</v>
      </c>
      <c r="F354" s="186"/>
      <c r="G354" s="190">
        <v>15</v>
      </c>
      <c r="H354" s="188">
        <v>7.5</v>
      </c>
      <c r="I354" s="118" t="s">
        <v>2040</v>
      </c>
    </row>
    <row r="355" spans="1:9" ht="168.75">
      <c r="A355" s="207" t="s">
        <v>1055</v>
      </c>
      <c r="B355" s="255" t="s">
        <v>1004</v>
      </c>
      <c r="C355" s="186" t="s">
        <v>1056</v>
      </c>
      <c r="D355" s="186" t="s">
        <v>1703</v>
      </c>
      <c r="E355" s="257" t="s">
        <v>1704</v>
      </c>
      <c r="F355" s="186"/>
      <c r="G355" s="190">
        <v>15</v>
      </c>
      <c r="H355" s="188">
        <v>7.5</v>
      </c>
      <c r="I355" s="118" t="s">
        <v>2040</v>
      </c>
    </row>
    <row r="356" spans="1:9" ht="142.5">
      <c r="A356" s="207" t="s">
        <v>1055</v>
      </c>
      <c r="B356" s="255" t="s">
        <v>1004</v>
      </c>
      <c r="C356" s="186" t="s">
        <v>1056</v>
      </c>
      <c r="D356" s="186" t="s">
        <v>1705</v>
      </c>
      <c r="E356" s="257" t="s">
        <v>1706</v>
      </c>
      <c r="F356" s="186"/>
      <c r="G356" s="190">
        <v>15</v>
      </c>
      <c r="H356" s="188">
        <v>7.5</v>
      </c>
      <c r="I356" s="118" t="s">
        <v>2040</v>
      </c>
    </row>
    <row r="357" spans="1:9" ht="168.75">
      <c r="A357" s="207" t="s">
        <v>1055</v>
      </c>
      <c r="B357" s="255" t="s">
        <v>1004</v>
      </c>
      <c r="C357" s="186" t="s">
        <v>1056</v>
      </c>
      <c r="D357" s="186" t="s">
        <v>1707</v>
      </c>
      <c r="E357" s="257" t="s">
        <v>1708</v>
      </c>
      <c r="F357" s="186" t="s">
        <v>1709</v>
      </c>
      <c r="G357" s="190">
        <v>15</v>
      </c>
      <c r="H357" s="188">
        <v>7.5</v>
      </c>
      <c r="I357" s="118" t="s">
        <v>2040</v>
      </c>
    </row>
    <row r="358" spans="1:9" ht="103.5">
      <c r="A358" s="207" t="s">
        <v>1055</v>
      </c>
      <c r="B358" s="255" t="s">
        <v>1004</v>
      </c>
      <c r="C358" s="186" t="s">
        <v>1056</v>
      </c>
      <c r="D358" s="186" t="s">
        <v>1710</v>
      </c>
      <c r="E358" s="257" t="s">
        <v>1711</v>
      </c>
      <c r="F358" s="186" t="s">
        <v>1709</v>
      </c>
      <c r="G358" s="190">
        <v>15</v>
      </c>
      <c r="H358" s="188">
        <v>7.5</v>
      </c>
      <c r="I358" s="118" t="s">
        <v>2040</v>
      </c>
    </row>
    <row r="359" spans="1:9" ht="117">
      <c r="A359" s="207" t="s">
        <v>1055</v>
      </c>
      <c r="B359" s="255" t="s">
        <v>1004</v>
      </c>
      <c r="C359" s="186" t="s">
        <v>1712</v>
      </c>
      <c r="D359" s="186" t="s">
        <v>1713</v>
      </c>
      <c r="E359" s="186" t="s">
        <v>1714</v>
      </c>
      <c r="F359" s="186" t="s">
        <v>1086</v>
      </c>
      <c r="G359" s="190">
        <v>15</v>
      </c>
      <c r="H359" s="188">
        <v>7.5</v>
      </c>
      <c r="I359" s="118" t="s">
        <v>2040</v>
      </c>
    </row>
    <row r="360" spans="1:9" ht="142.5">
      <c r="A360" s="207" t="s">
        <v>1055</v>
      </c>
      <c r="B360" s="255" t="s">
        <v>1004</v>
      </c>
      <c r="C360" s="186" t="s">
        <v>1712</v>
      </c>
      <c r="D360" s="186" t="s">
        <v>1715</v>
      </c>
      <c r="E360" s="394" t="s">
        <v>1716</v>
      </c>
      <c r="F360" s="186" t="s">
        <v>1086</v>
      </c>
      <c r="G360" s="190">
        <v>15</v>
      </c>
      <c r="H360" s="188">
        <v>7.5</v>
      </c>
      <c r="I360" s="118" t="s">
        <v>2040</v>
      </c>
    </row>
    <row r="361" spans="1:9" ht="103.5">
      <c r="A361" s="207" t="s">
        <v>1055</v>
      </c>
      <c r="B361" s="255" t="s">
        <v>1004</v>
      </c>
      <c r="C361" s="186" t="s">
        <v>1712</v>
      </c>
      <c r="D361" s="186" t="s">
        <v>1717</v>
      </c>
      <c r="E361" s="257" t="s">
        <v>1718</v>
      </c>
      <c r="F361" s="186" t="s">
        <v>2255</v>
      </c>
      <c r="G361" s="190">
        <v>50</v>
      </c>
      <c r="H361" s="188">
        <v>25</v>
      </c>
      <c r="I361" s="118" t="s">
        <v>2040</v>
      </c>
    </row>
    <row r="362" spans="1:9" ht="168.75">
      <c r="A362" s="207" t="s">
        <v>1719</v>
      </c>
      <c r="B362" s="255" t="s">
        <v>1004</v>
      </c>
      <c r="C362" s="186" t="s">
        <v>1720</v>
      </c>
      <c r="D362" s="186" t="s">
        <v>1721</v>
      </c>
      <c r="E362" s="257" t="s">
        <v>1722</v>
      </c>
      <c r="F362" s="186" t="s">
        <v>1723</v>
      </c>
      <c r="G362" s="190">
        <v>15</v>
      </c>
      <c r="H362" s="188">
        <v>5</v>
      </c>
      <c r="I362" s="118" t="s">
        <v>2040</v>
      </c>
    </row>
    <row r="363" spans="1:9" ht="231.75">
      <c r="A363" s="737" t="s">
        <v>1042</v>
      </c>
      <c r="B363" s="255" t="s">
        <v>1004</v>
      </c>
      <c r="C363" s="186" t="s">
        <v>1052</v>
      </c>
      <c r="D363" s="186" t="s">
        <v>1724</v>
      </c>
      <c r="E363" s="257" t="s">
        <v>1725</v>
      </c>
      <c r="F363" s="186" t="s">
        <v>1046</v>
      </c>
      <c r="G363" s="190">
        <v>15</v>
      </c>
      <c r="H363" s="188">
        <v>7.5</v>
      </c>
      <c r="I363" s="118" t="s">
        <v>2039</v>
      </c>
    </row>
    <row r="364" spans="1:9" ht="129.75">
      <c r="A364" s="207" t="s">
        <v>181</v>
      </c>
      <c r="B364" s="255" t="s">
        <v>1004</v>
      </c>
      <c r="C364" s="186" t="s">
        <v>182</v>
      </c>
      <c r="D364" s="186" t="s">
        <v>183</v>
      </c>
      <c r="E364" s="257" t="s">
        <v>1040</v>
      </c>
      <c r="F364" s="186" t="s">
        <v>1034</v>
      </c>
      <c r="G364" s="190">
        <v>15</v>
      </c>
      <c r="H364" s="188">
        <v>15</v>
      </c>
      <c r="I364" s="118" t="s">
        <v>2040</v>
      </c>
    </row>
    <row r="365" spans="1:9" ht="90.75">
      <c r="A365" s="207" t="s">
        <v>181</v>
      </c>
      <c r="B365" s="255" t="s">
        <v>1004</v>
      </c>
      <c r="C365" s="186" t="s">
        <v>182</v>
      </c>
      <c r="D365" s="186" t="s">
        <v>184</v>
      </c>
      <c r="E365" s="394" t="s">
        <v>1047</v>
      </c>
      <c r="F365" s="186" t="s">
        <v>1034</v>
      </c>
      <c r="G365" s="190">
        <v>15</v>
      </c>
      <c r="H365" s="188">
        <v>15</v>
      </c>
      <c r="I365" s="118" t="s">
        <v>2040</v>
      </c>
    </row>
    <row r="366" spans="1:9" ht="129.75">
      <c r="A366" s="207" t="s">
        <v>181</v>
      </c>
      <c r="B366" s="255" t="s">
        <v>1004</v>
      </c>
      <c r="C366" s="186" t="s">
        <v>182</v>
      </c>
      <c r="D366" s="720" t="s">
        <v>185</v>
      </c>
      <c r="E366" s="186" t="s">
        <v>186</v>
      </c>
      <c r="F366" s="186" t="s">
        <v>1034</v>
      </c>
      <c r="G366" s="190">
        <v>15</v>
      </c>
      <c r="H366" s="188">
        <v>15</v>
      </c>
      <c r="I366" s="118" t="s">
        <v>2040</v>
      </c>
    </row>
    <row r="367" spans="1:9" ht="103.5">
      <c r="A367" s="207" t="s">
        <v>181</v>
      </c>
      <c r="B367" s="255" t="s">
        <v>1004</v>
      </c>
      <c r="C367" s="186" t="s">
        <v>182</v>
      </c>
      <c r="D367" s="186" t="s">
        <v>187</v>
      </c>
      <c r="E367" s="257" t="s">
        <v>188</v>
      </c>
      <c r="F367" s="186" t="s">
        <v>1034</v>
      </c>
      <c r="G367" s="190">
        <v>15</v>
      </c>
      <c r="H367" s="188">
        <v>15</v>
      </c>
      <c r="I367" s="118" t="s">
        <v>2040</v>
      </c>
    </row>
    <row r="368" spans="1:9" ht="129.75">
      <c r="A368" s="207" t="s">
        <v>189</v>
      </c>
      <c r="B368" s="255" t="s">
        <v>1004</v>
      </c>
      <c r="C368" s="186" t="s">
        <v>190</v>
      </c>
      <c r="D368" s="186" t="s">
        <v>183</v>
      </c>
      <c r="E368" s="257" t="s">
        <v>1040</v>
      </c>
      <c r="F368" s="186" t="s">
        <v>1034</v>
      </c>
      <c r="G368" s="190">
        <v>15</v>
      </c>
      <c r="H368" s="188">
        <v>15</v>
      </c>
      <c r="I368" s="118" t="s">
        <v>2040</v>
      </c>
    </row>
    <row r="369" spans="1:9" ht="90.75">
      <c r="A369" s="207" t="s">
        <v>189</v>
      </c>
      <c r="B369" s="255" t="s">
        <v>1004</v>
      </c>
      <c r="C369" s="186" t="s">
        <v>190</v>
      </c>
      <c r="D369" s="186" t="s">
        <v>184</v>
      </c>
      <c r="E369" s="394" t="s">
        <v>1047</v>
      </c>
      <c r="F369" s="186" t="s">
        <v>1034</v>
      </c>
      <c r="G369" s="190">
        <v>15</v>
      </c>
      <c r="H369" s="188">
        <v>15</v>
      </c>
      <c r="I369" s="118" t="s">
        <v>2040</v>
      </c>
    </row>
    <row r="370" spans="1:9" ht="129.75">
      <c r="A370" s="207" t="s">
        <v>189</v>
      </c>
      <c r="B370" s="255" t="s">
        <v>1004</v>
      </c>
      <c r="C370" s="186" t="s">
        <v>190</v>
      </c>
      <c r="D370" s="720" t="s">
        <v>185</v>
      </c>
      <c r="E370" s="186" t="s">
        <v>186</v>
      </c>
      <c r="F370" s="186" t="s">
        <v>1034</v>
      </c>
      <c r="G370" s="190">
        <v>15</v>
      </c>
      <c r="H370" s="188">
        <v>15</v>
      </c>
      <c r="I370" s="118" t="s">
        <v>2040</v>
      </c>
    </row>
    <row r="371" spans="1:9" ht="103.5">
      <c r="A371" s="207" t="s">
        <v>189</v>
      </c>
      <c r="B371" s="255" t="s">
        <v>1004</v>
      </c>
      <c r="C371" s="186" t="s">
        <v>190</v>
      </c>
      <c r="D371" s="186" t="s">
        <v>187</v>
      </c>
      <c r="E371" s="257" t="s">
        <v>188</v>
      </c>
      <c r="F371" s="186" t="s">
        <v>1034</v>
      </c>
      <c r="G371" s="190">
        <v>15</v>
      </c>
      <c r="H371" s="188">
        <v>15</v>
      </c>
      <c r="I371" s="118" t="s">
        <v>2040</v>
      </c>
    </row>
    <row r="372" spans="1:9" ht="90.75">
      <c r="A372" s="207" t="s">
        <v>1055</v>
      </c>
      <c r="B372" s="255" t="s">
        <v>1004</v>
      </c>
      <c r="C372" s="186" t="s">
        <v>1056</v>
      </c>
      <c r="D372" s="186" t="s">
        <v>1699</v>
      </c>
      <c r="E372" s="257" t="s">
        <v>1700</v>
      </c>
      <c r="F372" s="186" t="s">
        <v>2255</v>
      </c>
      <c r="G372" s="190">
        <v>50</v>
      </c>
      <c r="H372" s="188">
        <v>25</v>
      </c>
      <c r="I372" s="118" t="s">
        <v>2039</v>
      </c>
    </row>
    <row r="373" spans="1:9" ht="181.5">
      <c r="A373" s="207" t="s">
        <v>1055</v>
      </c>
      <c r="B373" s="255" t="s">
        <v>1004</v>
      </c>
      <c r="C373" s="186" t="s">
        <v>1056</v>
      </c>
      <c r="D373" s="186" t="s">
        <v>1701</v>
      </c>
      <c r="E373" s="257" t="s">
        <v>1702</v>
      </c>
      <c r="F373" s="186" t="s">
        <v>1086</v>
      </c>
      <c r="G373" s="190">
        <v>15</v>
      </c>
      <c r="H373" s="188">
        <v>7.5</v>
      </c>
      <c r="I373" s="118" t="s">
        <v>2039</v>
      </c>
    </row>
    <row r="374" spans="1:9" ht="168.75">
      <c r="A374" s="207" t="s">
        <v>1055</v>
      </c>
      <c r="B374" s="255" t="s">
        <v>1004</v>
      </c>
      <c r="C374" s="186" t="s">
        <v>1056</v>
      </c>
      <c r="D374" s="186" t="s">
        <v>1703</v>
      </c>
      <c r="E374" s="257" t="s">
        <v>1704</v>
      </c>
      <c r="F374" s="186" t="s">
        <v>1086</v>
      </c>
      <c r="G374" s="190">
        <v>15</v>
      </c>
      <c r="H374" s="188">
        <v>7.5</v>
      </c>
      <c r="I374" s="118" t="s">
        <v>2039</v>
      </c>
    </row>
    <row r="375" spans="1:9" ht="142.5">
      <c r="A375" s="207" t="s">
        <v>1055</v>
      </c>
      <c r="B375" s="255" t="s">
        <v>1004</v>
      </c>
      <c r="C375" s="186" t="s">
        <v>1056</v>
      </c>
      <c r="D375" s="186" t="s">
        <v>1705</v>
      </c>
      <c r="E375" s="257" t="s">
        <v>1706</v>
      </c>
      <c r="F375" s="186" t="s">
        <v>1086</v>
      </c>
      <c r="G375" s="190">
        <v>15</v>
      </c>
      <c r="H375" s="188">
        <v>7.5</v>
      </c>
      <c r="I375" s="118" t="s">
        <v>2039</v>
      </c>
    </row>
    <row r="376" spans="1:9" ht="168.75">
      <c r="A376" s="207" t="s">
        <v>1055</v>
      </c>
      <c r="B376" s="255" t="s">
        <v>1004</v>
      </c>
      <c r="C376" s="186" t="s">
        <v>1056</v>
      </c>
      <c r="D376" s="186" t="s">
        <v>1707</v>
      </c>
      <c r="E376" s="257" t="s">
        <v>1708</v>
      </c>
      <c r="F376" s="186" t="s">
        <v>1709</v>
      </c>
      <c r="G376" s="190">
        <v>15</v>
      </c>
      <c r="H376" s="188">
        <v>7.5</v>
      </c>
      <c r="I376" s="118" t="s">
        <v>2039</v>
      </c>
    </row>
    <row r="377" spans="1:9" ht="103.5">
      <c r="A377" s="207" t="s">
        <v>1055</v>
      </c>
      <c r="B377" s="255" t="s">
        <v>1004</v>
      </c>
      <c r="C377" s="186" t="s">
        <v>1056</v>
      </c>
      <c r="D377" s="186" t="s">
        <v>1710</v>
      </c>
      <c r="E377" s="257" t="s">
        <v>1711</v>
      </c>
      <c r="F377" s="186" t="s">
        <v>1709</v>
      </c>
      <c r="G377" s="190">
        <v>15</v>
      </c>
      <c r="H377" s="188">
        <v>7.5</v>
      </c>
      <c r="I377" s="118" t="s">
        <v>2039</v>
      </c>
    </row>
    <row r="378" spans="1:9" ht="129.75">
      <c r="A378" s="207" t="s">
        <v>191</v>
      </c>
      <c r="B378" s="255" t="s">
        <v>1004</v>
      </c>
      <c r="C378" s="186" t="s">
        <v>192</v>
      </c>
      <c r="D378" s="186" t="s">
        <v>183</v>
      </c>
      <c r="E378" s="257" t="s">
        <v>1040</v>
      </c>
      <c r="F378" s="186" t="s">
        <v>1034</v>
      </c>
      <c r="G378" s="190">
        <v>15</v>
      </c>
      <c r="H378" s="188">
        <v>2.5</v>
      </c>
      <c r="I378" s="118" t="s">
        <v>2040</v>
      </c>
    </row>
    <row r="379" spans="1:9" ht="90.75">
      <c r="A379" s="207" t="s">
        <v>191</v>
      </c>
      <c r="B379" s="255" t="s">
        <v>1004</v>
      </c>
      <c r="C379" s="186" t="s">
        <v>192</v>
      </c>
      <c r="D379" s="186" t="s">
        <v>184</v>
      </c>
      <c r="E379" s="394" t="s">
        <v>1047</v>
      </c>
      <c r="F379" s="186" t="s">
        <v>1034</v>
      </c>
      <c r="G379" s="190">
        <v>15</v>
      </c>
      <c r="H379" s="188">
        <v>2.5</v>
      </c>
      <c r="I379" s="118" t="s">
        <v>2040</v>
      </c>
    </row>
    <row r="380" spans="1:12" ht="129.75">
      <c r="A380" s="207" t="s">
        <v>191</v>
      </c>
      <c r="B380" s="255" t="s">
        <v>1004</v>
      </c>
      <c r="C380" s="186" t="s">
        <v>192</v>
      </c>
      <c r="D380" s="720" t="s">
        <v>185</v>
      </c>
      <c r="E380" s="186" t="s">
        <v>186</v>
      </c>
      <c r="F380" s="186" t="s">
        <v>1034</v>
      </c>
      <c r="G380" s="190">
        <v>15</v>
      </c>
      <c r="H380" s="188">
        <v>2.5</v>
      </c>
      <c r="I380" s="118" t="s">
        <v>2040</v>
      </c>
      <c r="L380" s="106"/>
    </row>
    <row r="381" spans="1:9" ht="103.5">
      <c r="A381" s="207" t="s">
        <v>191</v>
      </c>
      <c r="B381" s="255" t="s">
        <v>1004</v>
      </c>
      <c r="C381" s="186" t="s">
        <v>192</v>
      </c>
      <c r="D381" s="186" t="s">
        <v>187</v>
      </c>
      <c r="E381" s="257" t="s">
        <v>188</v>
      </c>
      <c r="F381" s="186" t="s">
        <v>1034</v>
      </c>
      <c r="G381" s="190">
        <v>15</v>
      </c>
      <c r="H381" s="188">
        <v>2.5</v>
      </c>
      <c r="I381" s="118" t="s">
        <v>2040</v>
      </c>
    </row>
    <row r="382" spans="1:9" ht="117">
      <c r="A382" s="207" t="s">
        <v>1055</v>
      </c>
      <c r="B382" s="255" t="s">
        <v>1004</v>
      </c>
      <c r="C382" s="186" t="s">
        <v>1712</v>
      </c>
      <c r="D382" s="186" t="s">
        <v>1713</v>
      </c>
      <c r="E382" s="186" t="s">
        <v>1714</v>
      </c>
      <c r="F382" s="186" t="s">
        <v>1086</v>
      </c>
      <c r="G382" s="190">
        <v>15</v>
      </c>
      <c r="H382" s="188">
        <v>7.5</v>
      </c>
      <c r="I382" s="118" t="s">
        <v>2039</v>
      </c>
    </row>
    <row r="383" spans="1:9" ht="142.5">
      <c r="A383" s="207" t="s">
        <v>1055</v>
      </c>
      <c r="B383" s="255" t="s">
        <v>1004</v>
      </c>
      <c r="C383" s="186" t="s">
        <v>1712</v>
      </c>
      <c r="D383" s="186" t="s">
        <v>1715</v>
      </c>
      <c r="E383" s="394" t="s">
        <v>1716</v>
      </c>
      <c r="F383" s="186" t="s">
        <v>1086</v>
      </c>
      <c r="G383" s="190">
        <v>15</v>
      </c>
      <c r="H383" s="188">
        <v>7.5</v>
      </c>
      <c r="I383" s="118" t="s">
        <v>2533</v>
      </c>
    </row>
    <row r="384" spans="1:9" ht="103.5">
      <c r="A384" s="207" t="s">
        <v>1055</v>
      </c>
      <c r="B384" s="255" t="s">
        <v>1004</v>
      </c>
      <c r="C384" s="186" t="s">
        <v>1712</v>
      </c>
      <c r="D384" s="186" t="s">
        <v>1717</v>
      </c>
      <c r="E384" s="257" t="s">
        <v>1718</v>
      </c>
      <c r="F384" s="186" t="s">
        <v>2255</v>
      </c>
      <c r="G384" s="190">
        <v>50</v>
      </c>
      <c r="H384" s="188">
        <v>25</v>
      </c>
      <c r="I384" s="118" t="s">
        <v>2039</v>
      </c>
    </row>
    <row r="385" spans="1:9" ht="129.75">
      <c r="A385" s="207" t="s">
        <v>193</v>
      </c>
      <c r="B385" s="255" t="s">
        <v>1004</v>
      </c>
      <c r="C385" s="186" t="s">
        <v>194</v>
      </c>
      <c r="D385" s="186" t="s">
        <v>183</v>
      </c>
      <c r="E385" s="257" t="s">
        <v>1040</v>
      </c>
      <c r="F385" s="186" t="s">
        <v>1034</v>
      </c>
      <c r="G385" s="190">
        <v>15</v>
      </c>
      <c r="H385" s="188">
        <v>7.5</v>
      </c>
      <c r="I385" s="118" t="s">
        <v>2040</v>
      </c>
    </row>
    <row r="386" spans="1:9" ht="90.75">
      <c r="A386" s="207" t="s">
        <v>193</v>
      </c>
      <c r="B386" s="255" t="s">
        <v>1004</v>
      </c>
      <c r="C386" s="186" t="s">
        <v>194</v>
      </c>
      <c r="D386" s="186" t="s">
        <v>184</v>
      </c>
      <c r="E386" s="394" t="s">
        <v>1047</v>
      </c>
      <c r="F386" s="186" t="s">
        <v>1034</v>
      </c>
      <c r="G386" s="190">
        <v>15</v>
      </c>
      <c r="H386" s="188">
        <v>7.5</v>
      </c>
      <c r="I386" s="118" t="s">
        <v>2040</v>
      </c>
    </row>
    <row r="387" spans="1:9" ht="129.75">
      <c r="A387" s="207" t="s">
        <v>193</v>
      </c>
      <c r="B387" s="255" t="s">
        <v>1004</v>
      </c>
      <c r="C387" s="186" t="s">
        <v>194</v>
      </c>
      <c r="D387" s="720" t="s">
        <v>185</v>
      </c>
      <c r="E387" s="186" t="s">
        <v>186</v>
      </c>
      <c r="F387" s="186" t="s">
        <v>1034</v>
      </c>
      <c r="G387" s="190">
        <v>15</v>
      </c>
      <c r="H387" s="188">
        <v>7.5</v>
      </c>
      <c r="I387" s="118" t="s">
        <v>2040</v>
      </c>
    </row>
    <row r="388" spans="1:9" ht="103.5">
      <c r="A388" s="207" t="s">
        <v>193</v>
      </c>
      <c r="B388" s="255" t="s">
        <v>1004</v>
      </c>
      <c r="C388" s="186" t="s">
        <v>194</v>
      </c>
      <c r="D388" s="186" t="s">
        <v>187</v>
      </c>
      <c r="E388" s="257" t="s">
        <v>188</v>
      </c>
      <c r="F388" s="186" t="s">
        <v>1034</v>
      </c>
      <c r="G388" s="190">
        <v>15</v>
      </c>
      <c r="H388" s="188">
        <v>7.5</v>
      </c>
      <c r="I388" s="118" t="s">
        <v>2040</v>
      </c>
    </row>
    <row r="389" spans="1:13" ht="142.5">
      <c r="A389" s="207" t="s">
        <v>195</v>
      </c>
      <c r="B389" s="255" t="s">
        <v>1004</v>
      </c>
      <c r="C389" s="186" t="s">
        <v>196</v>
      </c>
      <c r="D389" s="186" t="s">
        <v>197</v>
      </c>
      <c r="E389" s="257" t="s">
        <v>1040</v>
      </c>
      <c r="F389" s="186" t="s">
        <v>1034</v>
      </c>
      <c r="G389" s="190">
        <v>15</v>
      </c>
      <c r="H389" s="188">
        <v>15</v>
      </c>
      <c r="I389" s="118" t="s">
        <v>2040</v>
      </c>
      <c r="M389" s="106"/>
    </row>
    <row r="390" spans="1:9" ht="168.75">
      <c r="A390" s="207" t="s">
        <v>1719</v>
      </c>
      <c r="B390" s="255" t="s">
        <v>1004</v>
      </c>
      <c r="C390" s="186" t="s">
        <v>1720</v>
      </c>
      <c r="D390" s="186" t="s">
        <v>1721</v>
      </c>
      <c r="E390" s="257" t="s">
        <v>1722</v>
      </c>
      <c r="F390" s="186" t="s">
        <v>1723</v>
      </c>
      <c r="G390" s="190">
        <v>15</v>
      </c>
      <c r="H390" s="188">
        <v>5</v>
      </c>
      <c r="I390" s="118" t="s">
        <v>2039</v>
      </c>
    </row>
    <row r="391" spans="1:12" ht="129.75">
      <c r="A391" s="738" t="s">
        <v>1305</v>
      </c>
      <c r="B391" s="255" t="s">
        <v>1004</v>
      </c>
      <c r="C391" s="583" t="s">
        <v>1306</v>
      </c>
      <c r="D391" s="583" t="s">
        <v>1307</v>
      </c>
      <c r="E391" s="583" t="s">
        <v>1308</v>
      </c>
      <c r="F391" s="186" t="s">
        <v>1309</v>
      </c>
      <c r="G391" s="190">
        <v>50</v>
      </c>
      <c r="H391" s="188">
        <v>50</v>
      </c>
      <c r="I391" s="118" t="s">
        <v>2044</v>
      </c>
      <c r="L391" s="106"/>
    </row>
    <row r="392" spans="1:9" ht="195">
      <c r="A392" s="738" t="s">
        <v>1305</v>
      </c>
      <c r="B392" s="255" t="s">
        <v>1004</v>
      </c>
      <c r="C392" s="583" t="s">
        <v>1310</v>
      </c>
      <c r="D392" s="583" t="s">
        <v>1311</v>
      </c>
      <c r="E392" s="644" t="s">
        <v>1312</v>
      </c>
      <c r="F392" s="186" t="s">
        <v>1313</v>
      </c>
      <c r="G392" s="190">
        <v>50</v>
      </c>
      <c r="H392" s="188">
        <v>50</v>
      </c>
      <c r="I392" s="118" t="s">
        <v>2044</v>
      </c>
    </row>
    <row r="393" spans="1:9" ht="142.5">
      <c r="A393" s="738" t="s">
        <v>1305</v>
      </c>
      <c r="B393" s="255" t="s">
        <v>1004</v>
      </c>
      <c r="C393" s="583" t="s">
        <v>1314</v>
      </c>
      <c r="D393" s="186" t="s">
        <v>1315</v>
      </c>
      <c r="E393" s="186" t="s">
        <v>1316</v>
      </c>
      <c r="F393" s="186" t="s">
        <v>1317</v>
      </c>
      <c r="G393" s="190">
        <v>15</v>
      </c>
      <c r="H393" s="188">
        <v>15</v>
      </c>
      <c r="I393" s="118" t="s">
        <v>2044</v>
      </c>
    </row>
    <row r="394" spans="1:9" ht="234">
      <c r="A394" s="738" t="s">
        <v>1305</v>
      </c>
      <c r="B394" s="255" t="s">
        <v>1004</v>
      </c>
      <c r="C394" s="583" t="s">
        <v>1318</v>
      </c>
      <c r="D394" s="186" t="s">
        <v>1319</v>
      </c>
      <c r="E394" s="186" t="s">
        <v>1320</v>
      </c>
      <c r="F394" s="186" t="s">
        <v>1321</v>
      </c>
      <c r="G394" s="190">
        <v>15</v>
      </c>
      <c r="H394" s="188">
        <v>15</v>
      </c>
      <c r="I394" s="118" t="s">
        <v>2044</v>
      </c>
    </row>
    <row r="395" spans="1:9" ht="129.75">
      <c r="A395" s="738" t="s">
        <v>1305</v>
      </c>
      <c r="B395" s="255" t="s">
        <v>1004</v>
      </c>
      <c r="C395" s="583" t="s">
        <v>2302</v>
      </c>
      <c r="D395" s="186" t="s">
        <v>2303</v>
      </c>
      <c r="E395" s="186" t="s">
        <v>2304</v>
      </c>
      <c r="F395" s="186" t="s">
        <v>2305</v>
      </c>
      <c r="G395" s="190">
        <v>50</v>
      </c>
      <c r="H395" s="188">
        <v>50</v>
      </c>
      <c r="I395" s="118" t="s">
        <v>2044</v>
      </c>
    </row>
    <row r="396" spans="1:9" ht="129.75">
      <c r="A396" s="738" t="s">
        <v>1305</v>
      </c>
      <c r="B396" s="255" t="s">
        <v>1004</v>
      </c>
      <c r="C396" s="583" t="s">
        <v>2306</v>
      </c>
      <c r="D396" s="182" t="s">
        <v>2307</v>
      </c>
      <c r="E396" s="186" t="s">
        <v>2308</v>
      </c>
      <c r="F396" s="186" t="s">
        <v>1317</v>
      </c>
      <c r="G396" s="190">
        <v>15</v>
      </c>
      <c r="H396" s="188">
        <v>15</v>
      </c>
      <c r="I396" s="118" t="s">
        <v>2044</v>
      </c>
    </row>
    <row r="397" spans="1:9" ht="156">
      <c r="A397" s="583" t="s">
        <v>1305</v>
      </c>
      <c r="B397" s="255" t="s">
        <v>1004</v>
      </c>
      <c r="C397" s="583" t="s">
        <v>2535</v>
      </c>
      <c r="D397" s="182" t="s">
        <v>2536</v>
      </c>
      <c r="E397" s="182" t="s">
        <v>2537</v>
      </c>
      <c r="F397" s="186" t="s">
        <v>2538</v>
      </c>
      <c r="G397" s="190">
        <v>50</v>
      </c>
      <c r="H397" s="188">
        <v>50</v>
      </c>
      <c r="I397" s="118" t="s">
        <v>2044</v>
      </c>
    </row>
    <row r="398" spans="1:9" ht="129.75">
      <c r="A398" s="583" t="s">
        <v>1305</v>
      </c>
      <c r="B398" s="255" t="s">
        <v>1004</v>
      </c>
      <c r="C398" s="583" t="s">
        <v>2309</v>
      </c>
      <c r="D398" s="182" t="s">
        <v>2310</v>
      </c>
      <c r="E398" s="182" t="s">
        <v>2311</v>
      </c>
      <c r="F398" s="583" t="s">
        <v>2312</v>
      </c>
      <c r="G398" s="190">
        <v>15</v>
      </c>
      <c r="H398" s="188">
        <v>15</v>
      </c>
      <c r="I398" s="118" t="s">
        <v>2044</v>
      </c>
    </row>
    <row r="399" spans="1:9" ht="142.5">
      <c r="A399" s="583" t="s">
        <v>1305</v>
      </c>
      <c r="B399" s="255" t="s">
        <v>1004</v>
      </c>
      <c r="C399" s="583" t="s">
        <v>2309</v>
      </c>
      <c r="D399" s="186" t="s">
        <v>1315</v>
      </c>
      <c r="E399" s="186" t="s">
        <v>1316</v>
      </c>
      <c r="F399" s="186" t="s">
        <v>1317</v>
      </c>
      <c r="G399" s="190">
        <v>15</v>
      </c>
      <c r="H399" s="188">
        <v>15</v>
      </c>
      <c r="I399" s="118" t="s">
        <v>2044</v>
      </c>
    </row>
    <row r="400" spans="1:9" ht="91.5">
      <c r="A400" s="583" t="s">
        <v>1305</v>
      </c>
      <c r="B400" s="255" t="s">
        <v>1004</v>
      </c>
      <c r="C400" s="583" t="s">
        <v>2309</v>
      </c>
      <c r="D400" s="181" t="s">
        <v>2307</v>
      </c>
      <c r="E400" s="186" t="s">
        <v>2308</v>
      </c>
      <c r="F400" s="186" t="s">
        <v>1317</v>
      </c>
      <c r="G400" s="190">
        <v>15</v>
      </c>
      <c r="H400" s="188">
        <v>15</v>
      </c>
      <c r="I400" s="118" t="s">
        <v>2044</v>
      </c>
    </row>
    <row r="401" spans="1:9" ht="117">
      <c r="A401" s="583" t="s">
        <v>1305</v>
      </c>
      <c r="B401" s="255" t="s">
        <v>1004</v>
      </c>
      <c r="C401" s="583" t="s">
        <v>2309</v>
      </c>
      <c r="D401" s="181" t="s">
        <v>2313</v>
      </c>
      <c r="E401" s="186" t="s">
        <v>2314</v>
      </c>
      <c r="F401" s="186" t="s">
        <v>1133</v>
      </c>
      <c r="G401" s="190">
        <v>15</v>
      </c>
      <c r="H401" s="188">
        <v>15</v>
      </c>
      <c r="I401" s="118" t="s">
        <v>2044</v>
      </c>
    </row>
    <row r="402" spans="1:9" ht="182.25">
      <c r="A402" s="583" t="s">
        <v>1305</v>
      </c>
      <c r="B402" s="255" t="s">
        <v>1004</v>
      </c>
      <c r="C402" s="583" t="s">
        <v>2315</v>
      </c>
      <c r="D402" s="181" t="s">
        <v>2316</v>
      </c>
      <c r="E402" s="182" t="s">
        <v>2317</v>
      </c>
      <c r="F402" s="182" t="s">
        <v>2318</v>
      </c>
      <c r="G402" s="190">
        <v>50</v>
      </c>
      <c r="H402" s="188">
        <v>50</v>
      </c>
      <c r="I402" s="118" t="s">
        <v>2044</v>
      </c>
    </row>
    <row r="403" spans="1:9" ht="247.5">
      <c r="A403" s="583" t="s">
        <v>1305</v>
      </c>
      <c r="B403" s="255" t="s">
        <v>1004</v>
      </c>
      <c r="C403" s="583" t="s">
        <v>2315</v>
      </c>
      <c r="D403" s="181" t="s">
        <v>2319</v>
      </c>
      <c r="E403" s="182" t="s">
        <v>2320</v>
      </c>
      <c r="F403" s="186" t="s">
        <v>2321</v>
      </c>
      <c r="G403" s="190">
        <v>50</v>
      </c>
      <c r="H403" s="188">
        <v>50</v>
      </c>
      <c r="I403" s="118" t="s">
        <v>2044</v>
      </c>
    </row>
    <row r="404" spans="1:9" ht="117">
      <c r="A404" s="583" t="s">
        <v>1305</v>
      </c>
      <c r="B404" s="255" t="s">
        <v>1004</v>
      </c>
      <c r="C404" s="583" t="s">
        <v>2315</v>
      </c>
      <c r="D404" s="182" t="s">
        <v>2322</v>
      </c>
      <c r="E404" s="181" t="s">
        <v>2323</v>
      </c>
      <c r="F404" s="186" t="s">
        <v>1317</v>
      </c>
      <c r="G404" s="190">
        <v>15</v>
      </c>
      <c r="H404" s="188">
        <v>15</v>
      </c>
      <c r="I404" s="118" t="s">
        <v>2044</v>
      </c>
    </row>
    <row r="405" spans="1:9" ht="117">
      <c r="A405" s="583" t="s">
        <v>1305</v>
      </c>
      <c r="B405" s="255" t="s">
        <v>1004</v>
      </c>
      <c r="C405" s="583" t="s">
        <v>2315</v>
      </c>
      <c r="D405" s="189" t="s">
        <v>2324</v>
      </c>
      <c r="E405" s="181" t="s">
        <v>2325</v>
      </c>
      <c r="F405" s="186" t="s">
        <v>1317</v>
      </c>
      <c r="G405" s="190">
        <v>15</v>
      </c>
      <c r="H405" s="188">
        <v>15</v>
      </c>
      <c r="I405" s="118" t="s">
        <v>2044</v>
      </c>
    </row>
    <row r="406" spans="1:9" ht="103.5">
      <c r="A406" s="583" t="s">
        <v>1305</v>
      </c>
      <c r="B406" s="255" t="s">
        <v>1004</v>
      </c>
      <c r="C406" s="583" t="s">
        <v>2315</v>
      </c>
      <c r="D406" s="189" t="s">
        <v>2326</v>
      </c>
      <c r="E406" s="181" t="s">
        <v>2327</v>
      </c>
      <c r="F406" s="186" t="s">
        <v>1317</v>
      </c>
      <c r="G406" s="190">
        <v>15</v>
      </c>
      <c r="H406" s="188">
        <v>15</v>
      </c>
      <c r="I406" s="118" t="s">
        <v>2044</v>
      </c>
    </row>
    <row r="407" spans="1:9" ht="90.75">
      <c r="A407" s="583" t="s">
        <v>1305</v>
      </c>
      <c r="B407" s="255" t="s">
        <v>1004</v>
      </c>
      <c r="C407" s="583" t="s">
        <v>2315</v>
      </c>
      <c r="D407" s="189" t="s">
        <v>2328</v>
      </c>
      <c r="E407" s="181" t="s">
        <v>2308</v>
      </c>
      <c r="F407" s="186" t="s">
        <v>1317</v>
      </c>
      <c r="G407" s="190">
        <v>15</v>
      </c>
      <c r="H407" s="188">
        <v>15</v>
      </c>
      <c r="I407" s="118" t="s">
        <v>2044</v>
      </c>
    </row>
    <row r="408" spans="1:9" ht="117">
      <c r="A408" s="189" t="s">
        <v>2329</v>
      </c>
      <c r="B408" s="255" t="s">
        <v>1004</v>
      </c>
      <c r="C408" s="583" t="s">
        <v>2330</v>
      </c>
      <c r="D408" s="189" t="s">
        <v>2219</v>
      </c>
      <c r="E408" s="182" t="s">
        <v>2220</v>
      </c>
      <c r="F408" s="186" t="s">
        <v>1317</v>
      </c>
      <c r="G408" s="190">
        <v>15</v>
      </c>
      <c r="H408" s="188">
        <v>15</v>
      </c>
      <c r="I408" s="118" t="s">
        <v>2044</v>
      </c>
    </row>
    <row r="409" spans="1:9" ht="117">
      <c r="A409" s="189" t="s">
        <v>2329</v>
      </c>
      <c r="B409" s="255" t="s">
        <v>1004</v>
      </c>
      <c r="C409" s="583" t="s">
        <v>2330</v>
      </c>
      <c r="D409" s="189" t="s">
        <v>2328</v>
      </c>
      <c r="E409" s="181" t="s">
        <v>2308</v>
      </c>
      <c r="F409" s="186" t="s">
        <v>1317</v>
      </c>
      <c r="G409" s="190">
        <v>15</v>
      </c>
      <c r="H409" s="188">
        <v>15</v>
      </c>
      <c r="I409" s="118" t="s">
        <v>2044</v>
      </c>
    </row>
    <row r="410" spans="1:9" ht="142.5">
      <c r="A410" s="189" t="s">
        <v>2221</v>
      </c>
      <c r="B410" s="255" t="s">
        <v>1004</v>
      </c>
      <c r="C410" s="583" t="s">
        <v>2222</v>
      </c>
      <c r="D410" s="189" t="s">
        <v>2223</v>
      </c>
      <c r="E410" s="182" t="s">
        <v>2224</v>
      </c>
      <c r="F410" s="186" t="s">
        <v>2225</v>
      </c>
      <c r="G410" s="190">
        <v>50</v>
      </c>
      <c r="H410" s="188">
        <v>50</v>
      </c>
      <c r="I410" s="118" t="s">
        <v>2044</v>
      </c>
    </row>
    <row r="411" spans="1:9" ht="103.5">
      <c r="A411" s="189" t="s">
        <v>2221</v>
      </c>
      <c r="B411" s="255" t="s">
        <v>1004</v>
      </c>
      <c r="C411" s="583" t="s">
        <v>2222</v>
      </c>
      <c r="D411" s="189" t="s">
        <v>2226</v>
      </c>
      <c r="E411" s="182" t="s">
        <v>2227</v>
      </c>
      <c r="F411" s="186" t="s">
        <v>2228</v>
      </c>
      <c r="G411" s="190">
        <v>50</v>
      </c>
      <c r="H411" s="188">
        <v>50</v>
      </c>
      <c r="I411" s="118" t="s">
        <v>2044</v>
      </c>
    </row>
    <row r="412" spans="1:9" ht="156">
      <c r="A412" s="189" t="s">
        <v>2221</v>
      </c>
      <c r="B412" s="255" t="s">
        <v>1004</v>
      </c>
      <c r="C412" s="583" t="s">
        <v>2222</v>
      </c>
      <c r="D412" s="189" t="s">
        <v>2229</v>
      </c>
      <c r="E412" s="182" t="s">
        <v>2230</v>
      </c>
      <c r="F412" s="186" t="s">
        <v>2231</v>
      </c>
      <c r="G412" s="190">
        <v>50</v>
      </c>
      <c r="H412" s="188">
        <v>50</v>
      </c>
      <c r="I412" s="118" t="s">
        <v>2044</v>
      </c>
    </row>
    <row r="413" spans="1:9" ht="117">
      <c r="A413" s="189" t="s">
        <v>2221</v>
      </c>
      <c r="B413" s="255" t="s">
        <v>1004</v>
      </c>
      <c r="C413" s="583" t="s">
        <v>2222</v>
      </c>
      <c r="D413" s="177" t="s">
        <v>2232</v>
      </c>
      <c r="E413" s="177" t="s">
        <v>2233</v>
      </c>
      <c r="F413" s="186" t="s">
        <v>2234</v>
      </c>
      <c r="G413" s="190">
        <v>50</v>
      </c>
      <c r="H413" s="188">
        <v>50</v>
      </c>
      <c r="I413" s="118" t="s">
        <v>2044</v>
      </c>
    </row>
    <row r="414" spans="1:9" ht="90.75">
      <c r="A414" s="189" t="s">
        <v>2221</v>
      </c>
      <c r="B414" s="255" t="s">
        <v>1004</v>
      </c>
      <c r="C414" s="583" t="s">
        <v>2222</v>
      </c>
      <c r="D414" s="177" t="s">
        <v>2235</v>
      </c>
      <c r="E414" s="177" t="s">
        <v>2236</v>
      </c>
      <c r="F414" s="186" t="s">
        <v>2237</v>
      </c>
      <c r="G414" s="190">
        <v>50</v>
      </c>
      <c r="H414" s="188">
        <v>50</v>
      </c>
      <c r="I414" s="118" t="s">
        <v>2044</v>
      </c>
    </row>
    <row r="415" spans="1:9" ht="103.5">
      <c r="A415" s="189" t="s">
        <v>2221</v>
      </c>
      <c r="B415" s="255" t="s">
        <v>1004</v>
      </c>
      <c r="C415" s="583" t="s">
        <v>2222</v>
      </c>
      <c r="D415" s="186" t="s">
        <v>2238</v>
      </c>
      <c r="E415" s="186" t="s">
        <v>2239</v>
      </c>
      <c r="F415" s="186" t="s">
        <v>2240</v>
      </c>
      <c r="G415" s="190">
        <v>50</v>
      </c>
      <c r="H415" s="188">
        <v>50</v>
      </c>
      <c r="I415" s="118" t="s">
        <v>2044</v>
      </c>
    </row>
    <row r="416" spans="1:9" ht="195">
      <c r="A416" s="189" t="s">
        <v>2221</v>
      </c>
      <c r="B416" s="255" t="s">
        <v>1004</v>
      </c>
      <c r="C416" s="583" t="s">
        <v>2222</v>
      </c>
      <c r="D416" s="182" t="s">
        <v>2241</v>
      </c>
      <c r="E416" s="182" t="s">
        <v>2242</v>
      </c>
      <c r="F416" s="182" t="s">
        <v>2243</v>
      </c>
      <c r="G416" s="190">
        <v>50</v>
      </c>
      <c r="H416" s="188">
        <v>50</v>
      </c>
      <c r="I416" s="118" t="s">
        <v>2044</v>
      </c>
    </row>
    <row r="417" spans="1:9" ht="156">
      <c r="A417" s="189" t="s">
        <v>2221</v>
      </c>
      <c r="B417" s="255" t="s">
        <v>1004</v>
      </c>
      <c r="C417" s="186" t="s">
        <v>2244</v>
      </c>
      <c r="D417" s="186" t="s">
        <v>1654</v>
      </c>
      <c r="E417" s="189" t="s">
        <v>1655</v>
      </c>
      <c r="F417" s="182" t="s">
        <v>1656</v>
      </c>
      <c r="G417" s="190">
        <v>50</v>
      </c>
      <c r="H417" s="188">
        <v>50</v>
      </c>
      <c r="I417" s="118" t="s">
        <v>2044</v>
      </c>
    </row>
    <row r="418" spans="1:9" ht="220.5">
      <c r="A418" s="189" t="s">
        <v>1305</v>
      </c>
      <c r="B418" s="255" t="s">
        <v>1004</v>
      </c>
      <c r="C418" s="186" t="s">
        <v>1657</v>
      </c>
      <c r="D418" s="189" t="s">
        <v>1658</v>
      </c>
      <c r="E418" s="189" t="s">
        <v>1659</v>
      </c>
      <c r="F418" s="182" t="s">
        <v>1660</v>
      </c>
      <c r="G418" s="190">
        <v>50</v>
      </c>
      <c r="H418" s="188">
        <v>50</v>
      </c>
      <c r="I418" s="118" t="s">
        <v>2044</v>
      </c>
    </row>
    <row r="419" spans="1:9" ht="195">
      <c r="A419" s="189" t="s">
        <v>1998</v>
      </c>
      <c r="B419" s="196" t="s">
        <v>1004</v>
      </c>
      <c r="C419" s="186" t="s">
        <v>1999</v>
      </c>
      <c r="D419" s="255" t="s">
        <v>2000</v>
      </c>
      <c r="E419" s="255" t="s">
        <v>2001</v>
      </c>
      <c r="F419" s="721" t="s">
        <v>2002</v>
      </c>
      <c r="G419" s="190">
        <v>50</v>
      </c>
      <c r="H419" s="188">
        <v>25</v>
      </c>
      <c r="I419" s="118" t="s">
        <v>2046</v>
      </c>
    </row>
    <row r="420" spans="1:9" ht="207.75">
      <c r="A420" s="189" t="s">
        <v>2003</v>
      </c>
      <c r="B420" s="196" t="s">
        <v>1004</v>
      </c>
      <c r="C420" s="186" t="s">
        <v>2004</v>
      </c>
      <c r="D420" s="255" t="s">
        <v>2005</v>
      </c>
      <c r="E420" s="186" t="s">
        <v>2006</v>
      </c>
      <c r="F420" s="722" t="s">
        <v>2007</v>
      </c>
      <c r="G420" s="190">
        <v>50</v>
      </c>
      <c r="H420" s="188">
        <v>10</v>
      </c>
      <c r="I420" s="118" t="s">
        <v>2046</v>
      </c>
    </row>
    <row r="421" spans="1:9" ht="78">
      <c r="A421" s="189" t="s">
        <v>1998</v>
      </c>
      <c r="B421" s="196" t="s">
        <v>1004</v>
      </c>
      <c r="C421" s="186" t="s">
        <v>2008</v>
      </c>
      <c r="D421" s="255" t="s">
        <v>2009</v>
      </c>
      <c r="E421" s="186" t="s">
        <v>2010</v>
      </c>
      <c r="F421" s="186"/>
      <c r="G421" s="190">
        <v>15</v>
      </c>
      <c r="H421" s="188">
        <v>7.5</v>
      </c>
      <c r="I421" s="118" t="s">
        <v>2046</v>
      </c>
    </row>
    <row r="422" spans="8:9" ht="14.25">
      <c r="H422" s="661">
        <f>SUM(H9:H421)</f>
        <v>9867.760000000002</v>
      </c>
      <c r="I422" s="8"/>
    </row>
    <row r="425" ht="14.25">
      <c r="E425" s="661">
        <f>SUM(H179:H421)</f>
        <v>6749.976666666668</v>
      </c>
    </row>
  </sheetData>
  <sheetProtection/>
  <autoFilter ref="A8:I422"/>
  <mergeCells count="4">
    <mergeCell ref="A2:H2"/>
    <mergeCell ref="A5:H5"/>
    <mergeCell ref="A6:H6"/>
    <mergeCell ref="A4:H4"/>
  </mergeCells>
  <hyperlinks>
    <hyperlink ref="C35" r:id="rId1" display="http://apps.webofknowledge.com/full_record.do?product=UA&amp;search_mode=CitationReport&amp;qid=2&amp;SID=V22nQzddAZEneTc41Dc&amp;page=1&amp;doc=5&amp;cacheurlFromRightClick=no"/>
    <hyperlink ref="C36" r:id="rId2" display="http://apps.webofknowledge.com/full_record.do?product=UA&amp;search_mode=CitationReport&amp;qid=2&amp;SID=V22nQzddAZEneTc41Dc&amp;page=1&amp;doc=5&amp;cacheurlFromRightClick=no"/>
    <hyperlink ref="E69" r:id="rId3" display="http://apps.webofknowledge.com/full_record.do?product=WOS&amp;search_mode=CitingArticles&amp;qid=8&amp;SID=F2sk4SM3H9mGozDJNFt&amp;page=1&amp;doc=2"/>
    <hyperlink ref="E70" r:id="rId4" display="http://apps.webofknowledge.com/full_record.do?product=WOS&amp;search_mode=CitingArticles&amp;qid=14&amp;SID=F2sk4SM3H9mGozDJNFt&amp;page=1&amp;doc=1"/>
    <hyperlink ref="E71" r:id="rId5" display="http://apps.webofknowledge.com/full_record.do?product=WOS&amp;search_mode=CitingArticles&amp;qid=17&amp;SID=F2sk4SM3H9mGozDJNFt&amp;page=1&amp;doc=3"/>
    <hyperlink ref="E72" r:id="rId6" display="http://apps.webofknowledge.com/full_record.do?product=WOS&amp;search_mode=CitingArticles&amp;qid=21&amp;SID=F2sk4SM3H9mGozDJNFt&amp;page=1&amp;doc=4"/>
    <hyperlink ref="E73" r:id="rId7" display="http://apps.webofknowledge.com/full_record.do?product=WOS&amp;search_mode=CitingArticles&amp;qid=25&amp;SID=F2sk4SM3H9mGozDJNFt&amp;page=1&amp;doc=5"/>
    <hyperlink ref="E74" r:id="rId8" display="http://apps.webofknowledge.com/full_record.do?product=WOS&amp;search_mode=CitingArticles&amp;qid=29&amp;SID=F2sk4SM3H9mGozDJNFt&amp;page=1&amp;doc=1"/>
    <hyperlink ref="E75" r:id="rId9" display="http://apps.webofknowledge.com/full_record.do?product=WOS&amp;search_mode=CitingArticles&amp;qid=35&amp;SID=F2sk4SM3H9mGozDJNFt&amp;page=1&amp;doc=2"/>
    <hyperlink ref="E76" r:id="rId10" display="http://apps.webofknowledge.com/full_record.do?product=WOS&amp;search_mode=CitingArticles&amp;qid=40&amp;SID=F2sk4SM3H9mGozDJNFt&amp;page=1&amp;doc=1"/>
    <hyperlink ref="E77" r:id="rId11" display="http://apps.webofknowledge.com/full_record.do?product=WOS&amp;search_mode=CitingArticles&amp;qid=45&amp;SID=F2sk4SM3H9mGozDJNFt&amp;page=1&amp;doc=1"/>
    <hyperlink ref="E78" r:id="rId12" display="http://apps.webofknowledge.com/full_record.do?product=WOS&amp;search_mode=CitingArticles&amp;qid=49&amp;SID=F2sk4SM3H9mGozDJNFt&amp;page=1&amp;doc=2"/>
    <hyperlink ref="E79" r:id="rId13" display="http://apps.webofknowledge.com/full_record.do?product=WOS&amp;search_mode=CitingArticles&amp;qid=57&amp;SID=F2sk4SM3H9mGozDJNFt&amp;page=1&amp;doc=1"/>
    <hyperlink ref="E80" r:id="rId14" display="http://apps.webofknowledge.com/full_record.do?product=WOS&amp;search_mode=CitingArticles&amp;qid=61&amp;SID=F2sk4SM3H9mGozDJNFt&amp;page=1&amp;doc=2"/>
    <hyperlink ref="E81" r:id="rId15" display="https://ieeexplore.ieee.org/abstract/document/8634393"/>
    <hyperlink ref="E82" r:id="rId16" display="http://www.freepatentsonline.com/10126315.html"/>
    <hyperlink ref="E83" r:id="rId17" display="http://apps.webofknowledge.com/full_record.do?product=WOS&amp;search_mode=CitingArticles&amp;qid=67&amp;SID=F2sk4SM3H9mGozDJNFt&amp;page=1&amp;doc=2"/>
    <hyperlink ref="E84" r:id="rId18" display="http://apps.webofknowledge.com/full_record.do?product=WOS&amp;search_mode=CitingArticles&amp;qid=71&amp;SID=F2sk4SM3H9mGozDJNFt&amp;page=1&amp;doc=2"/>
    <hyperlink ref="E85" r:id="rId19" display="http://apps.webofknowledge.com/full_record.do?product=WOS&amp;search_mode=CitingArticles&amp;qid=74&amp;SID=F2sk4SM3H9mGozDJNFt&amp;page=1&amp;doc=3"/>
    <hyperlink ref="E86" r:id="rId20" display="https://scholar.google.ro/scholar?as_ylo=2018&amp;hl=en&amp;as_sdt=0,5&amp;sciodt=0,5&amp;cites=7555615283745971614&amp;scipsc="/>
    <hyperlink ref="E87" r:id="rId21" display="https://scholar.google.ro/scholar?as_ylo=2018&amp;hl=en&amp;as_sdt=0,5&amp;sciodt=0,5&amp;cites=13518076722335813186&amp;scipsc="/>
    <hyperlink ref="E88" r:id="rId22" display="http://apps.webofknowledge.com/full_record.do?product=WOS&amp;search_mode=GeneralSearch&amp;qid=4&amp;SID=D1SdEYvdfqTKmDWnTpe&amp;page=1&amp;doc=1&amp;cacheurlFromRightClick=no"/>
    <hyperlink ref="E89" r:id="rId23" display="https://doi.org/10.1016/j.spmi.2018.04.039"/>
    <hyperlink ref="E90" r:id="rId24" display="https://doi.org/10.1016/j.spmi.2018.04.039"/>
    <hyperlink ref="E91" r:id="rId25" display="https://onlinelibrary.wiley.com/doi/abs/10.1111/jzs.12248"/>
    <hyperlink ref="E92" r:id="rId26" display="http://muzeum.bytom.pl/wp-content/uploads/2018/10/Entomology_27online001.pdf"/>
    <hyperlink ref="E93" r:id="rId27" display="https://esajournals.onlinelibrary.wiley.com/doi/full/10.1002/ecs2.2303"/>
    <hyperlink ref="E94" r:id="rId28" display="http://www.scielo.br/scielo.php?pid=S1980-50982018000401741&amp;script=sci_arttext&amp;tlng=pt"/>
    <hyperlink ref="E97" r:id="rId29" display="http://acikerisim.nku.edu.tr:8080/xmlui/bitstream/handle/20.500.11776/3042/Tekirda%C4%9F%20ilinde%20Bulunan%20Tingidae%20%28Hemiptera%2C%20Heteroptera%29%20T%C3%BCrleri%20ve%20Yay%C4%B1l%C4%B1%C5%9Flar%C4%B1.pdf?sequence=1&amp;isAllowed=y"/>
    <hyperlink ref="F97" r:id="rId30" display="http://jotaf-en.nku.edu.tr/IndexedandAbstracted/0/s/8412/11254 (EBSCO, Index Copernicus)"/>
    <hyperlink ref="F96" r:id="rId31" display="http://www.hjbc.hacettepe.edu.tr/indexing-sources/index.html"/>
    <hyperlink ref="E96" r:id="rId32" display="http://hjbc.hacettepe.edu.tr/index.php/hjbc/article/view/115"/>
    <hyperlink ref="E95" r:id="rId33" display="http://dspace.trakya.edu.tr/xmlui/bitstream/handle/1/2826/0149480.pdf?sequence=1"/>
    <hyperlink ref="E98" r:id="rId34" display="https://myrmecologicalnews.org/cms/index.php?option=com_download&amp;view=download&amp;filename=volume26/mn26_55-64_printable.pdf&amp;format=raw"/>
    <hyperlink ref="E99" r:id="rId35" display="https://onlinelibrary.wiley.com/doi/full/10.1111/een.12485"/>
    <hyperlink ref="E100" r:id="rId36" display="http://www.limnology.ro/wrw2018/Proceedings/36_Nastase.pdf"/>
    <hyperlink ref="E103" r:id="rId37" display="https://glorep.upt.ro/#top si linkul catre citare"/>
    <hyperlink ref="E104" r:id="rId38" display="https://glorep.upt.ro/#top si linkul catre citare"/>
    <hyperlink ref="E105" r:id="rId39" display="https://link.springer.com/article/10.1007/s10750-017-3486-7"/>
    <hyperlink ref="E102" r:id="rId40" display="https://www.sciencedirect.com/science/article/pii/S1687428518300451"/>
    <hyperlink ref="E101" r:id="rId41" display="https://link.springer.com/article/10.1007/s10750-016-2835-2"/>
    <hyperlink ref="E106" r:id="rId42" display="https://www.sciencedirect.com/science/article/pii/S0044523118300512"/>
    <hyperlink ref="E108" r:id="rId43" display="https://doi.org/10.1111/jzs.12220"/>
    <hyperlink ref="E110" r:id="rId44" display="http://dx.doi.org/10.5772/intechopen.71910"/>
    <hyperlink ref="E107" r:id="rId45" display="https://brill.com/abstract/journals/cr/91/5/article-p599_6.xml. &#10;&#10;"/>
    <hyperlink ref="E111" r:id="rId46" display="https://geojournals.pgi.gov.pl/agp/article/view/25897/17719"/>
    <hyperlink ref="E112" r:id="rId47" display="https://www.researchgate.net/publication/323018424_Studiul_taxonomic_si_ecologic_asupra_comunitatilor_de_acarieni_acvatici_Acari_Hydrachnidia_din_bazinul_de_drenaj_al_raului_Somesul_Mic_si_rolul_acestor_organisme_ca_indicatori_ai_calitatii_apei_Taxono"/>
    <hyperlink ref="E113" r:id="rId48" display="https://www.sciencedirect.com/science/article/pii/S0013935117316602"/>
    <hyperlink ref="E114" r:id="rId49" display="http://www.mdpi.com/2073-445X/7/2/57"/>
    <hyperlink ref="E117" r:id="rId50" display="https://riunet.upv.es/bitstream/handle/10251/90065/6655-29147-1-PB.pdf?sequence=1&amp;isAllowed=y"/>
    <hyperlink ref="E119" r:id="rId51" display="https://biotaxa.org/Zootaxa/article/view/zootaxa.4459.1.6"/>
    <hyperlink ref="E120" r:id="rId52" display="http://www.entomologyjournals.com/archives/2017/vol2/issue5/2-5-23"/>
    <hyperlink ref="E121" r:id="rId53" display="http://www.entomologyjournals.com/archives/2017/vol2/issue5/2-5-23"/>
    <hyperlink ref="E123" r:id="rId54" display="https://geojournals.pgi.gov.pl/agp/article/view/25897/17719"/>
    <hyperlink ref="E124" r:id="rId55" display="http://dx.doi.org/10.5772/intechopen.71910"/>
    <hyperlink ref="E125" r:id="rId56" display="https://geografia.science.upjs.sk/images/geographia_cassoviensis/articles/GC-2018-12-2/5Rusnak_Kidova_195-211.pdf"/>
    <hyperlink ref="E126" r:id="rId57" display="https://link.springer.com/article/10.1007/s11069-018-3208-0"/>
    <hyperlink ref="E127" r:id="rId58" display="http://studiauniversitatis.ro/studia-univ-vg-ssv-vol-28-iss-1-2018/1228-gis-quantitative-ssessment-of-990-2006-deforestations-whitin-romanian-natural-protected-areas.html"/>
    <hyperlink ref="E128" r:id="rId59" display="http://www.jeeng.net/Issue-1-2018,2904"/>
    <hyperlink ref="E129" r:id="rId60" display="http://www.cnaa.md/files/theses/2018/53730/tudor_castravet_thesis.pdf"/>
    <hyperlink ref="E130" r:id="rId61" display="http://dspace.incdecoind.ro/bitstream/123456789/1252/1/fp35.pdf"/>
    <hyperlink ref="E131" r:id="rId62" display="https://www.met.hu/en/ismeret-tar/kiadvanyok/idojaras/index.php?id=626"/>
    <hyperlink ref="E132" r:id="rId63" display="http://www.natsci.upit.ro/media/1654/paper-20.pdf"/>
    <hyperlink ref="E133" r:id="rId64" display="http://riscurisicatastrofe.reviste.ubbcluj.ro/"/>
    <hyperlink ref="E134" r:id="rId65" display="http://www.limnology.ro/wrw2018/Proceedings/36_Nastase.pdf"/>
    <hyperlink ref="C135" r:id="rId66" display="https://scholar.google.ro/scholar?cluster=2274960570898317539&amp;hl=ro&amp;as_sdt=2005&amp;as_ylo=2018&amp;as_yhi=2018"/>
    <hyperlink ref="E137" r:id="rId67" display="http://publications.lnu.edu.ua/journals/index.php/biology/article/view/838"/>
    <hyperlink ref="E138" r:id="rId68" display="https://www.researchgate.net/profile/Ioana_Ionel/publication/330075928_Glorep_2018_final/links/5c2bc530299bf12be3a71f6a/Glorep-2018-final.pdf#page=187 "/>
    <hyperlink ref="E139" r:id="rId69" display="https://www.researchgate.net/profile/Ioana_Ionel/publication/330075928_Glorep_2018_final/links/5c2bc530299bf12be3a71f6a/Glorep-2018-final.pdf#page=150"/>
    <hyperlink ref="E140" r:id="rId70" display="https://link.springer.com/article/10.2478/s11756-018-0043-4"/>
    <hyperlink ref="E141" r:id="rId71" display="https://link.springer.com/article/10.1007/s10750-017-3486-7"/>
    <hyperlink ref="E136" r:id="rId72" display="https://www.sciencedirect.com/science/article/pii/S1687428518300451"/>
    <hyperlink ref="E135" r:id="rId73" display="https://link.springer.com/article/10.1007/s10750-016-2835-2"/>
    <hyperlink ref="C149" r:id="rId74" display="javascript:void(0)"/>
    <hyperlink ref="E148" r:id="rId75" display="https://search.proquest.com/docview/2137404166/fulltextPDF/D60C732FE33246F0PQ/1?accountid=8083"/>
    <hyperlink ref="E150" r:id="rId76" display="https://search.proquest.com/docview/2137404166/fulltextPDF/D60C732FE33246F0PQ/1?accountid=8083"/>
    <hyperlink ref="C150" r:id="rId77" display="javascript:void(0)"/>
    <hyperlink ref="E157" r:id="rId78" display="https://search.proquest.com/docview/2137404166/fulltextPDF/D60C732FE33246F0PQ/1?accountid=8083"/>
    <hyperlink ref="C157" r:id="rId79" display="http://apps.webofknowledge.com/full_record.do?product=WOS&amp;search_mode=GeneralSearch&amp;qid=1&amp;SID=F5XAPs5YDN1zyjrG2qX&amp;page=1&amp;doc=4"/>
    <hyperlink ref="C158" r:id="rId80" display="javascript:void(0)"/>
    <hyperlink ref="E147" r:id="rId81" display="https://www.researchgate.net/publication/327855296_THE_WATER_RESOURCES_IN_THE_TREBES-NEGEL_HYDROGRAPHIC_BASIN_ROMANIA"/>
    <hyperlink ref="E151" r:id="rId82" display="https://www.researchgate.net/publication/327274647_DISTRIBUTION_OF_THE_EUROPEAN_GRAYLING_IN_THE_VOLOGDA_REGION_RUSSIA"/>
    <hyperlink ref="E155" r:id="rId83" display="https://www.researchgate.net/publication/324602387_Endangered_Fish_Species_in_Balkan_Rivers_their_distributions_and_threats_from_hydropower_development"/>
    <hyperlink ref="E156" r:id="rId84" display="https://www.researchgate.net/publication/324602387_Endangered_Fish_Species_in_Balkan_Rivers_their_distributions_and_threats_from_hydropower_development"/>
    <hyperlink ref="E159" r:id="rId85" display="https://www.researchgate.net/publication/324771560_Lostrita_somonul_Dunarii-acvacultura_si_conservare"/>
    <hyperlink ref="E160" r:id="rId86" display="https://www.researchgate.net/publication/324771560_Lostrita_somonul_Dunarii-acvacultura_si_conservare"/>
    <hyperlink ref="C168" r:id="rId87" display="javascript:void(0)"/>
    <hyperlink ref="E167" r:id="rId88" display="https://search.proquest.com/docview/2137404166/fulltextPDF/D60C732FE33246F0PQ/1?accountid=8083"/>
    <hyperlink ref="E166" r:id="rId89" display="https://www.researchgate.net/publication/327855296_THE_WATER_RESOURCES_IN_THE_TREBES-NEGEL_HYDROGRAPHIC_BASIN_ROMANIA"/>
    <hyperlink ref="E174" r:id="rId90" display="https://www.researchgate.net/publication/324602387_Endangered_Fish_Species_in_Balkan_Rivers_their_distributions_and_threats_from_hydropower_development"/>
    <hyperlink ref="E175" r:id="rId91" display="https://www.researchgate.net/publication/324602387_Endangered_Fish_Species_in_Balkan_Rivers_their_distributions_and_threats_from_hydropower_development"/>
    <hyperlink ref="E170" r:id="rId92" display="https://www.researchgate.net/publication/327274647_DISTRIBUTION_OF_THE_EUROPEAN_GRAYLING_IN_THE_VOLOGDA_REGION_RUSSIA"/>
    <hyperlink ref="E172" r:id="rId93" display="http://apps.webofknowledge.com/full_record.do?product=UA&amp;search_mode=CitingArticles&amp;qid=8&amp;SID=D2lrHfWMeWheTQjF4gz&amp;page=1&amp;doc=2"/>
    <hyperlink ref="C176" r:id="rId94" display="javascript:void(0)"/>
    <hyperlink ref="E176" r:id="rId95" display="https://search.proquest.com/docview/2137404166/fulltextPDF/D60C732FE33246F0PQ/1?accountid=8083"/>
    <hyperlink ref="E161" r:id="rId96" display="https://www.sciencedirect.com/science/article/pii/S095671351830104X"/>
    <hyperlink ref="E162" r:id="rId97" display="http://www.cjees.ro/viewTopic.php?topicId=761"/>
    <hyperlink ref="E164" r:id="rId98" display="http://www.geoecotrop.be/uploads/publications/pub_421_16.pdf"/>
    <hyperlink ref="E165" r:id="rId99" display="https://www.degruyter.com/downloadpdf/j/trser.2018.20.issue-2/trser-2018-0014/trser-2018-0014.pdf"/>
    <hyperlink ref="E168" r:id="rId100" display="http://eds.b.ebscohost.com/eds/pdfviewer/pdfviewer?vid=6&amp;sid=fff732ea-5fa4-42e2-8252-7ea7cb1d7069%40sessionmgr104"/>
    <hyperlink ref="E173" r:id="rId101" display="https://www.sciencedirect.com/science/article/pii/S0048969718335939"/>
    <hyperlink ref="E177" r:id="rId102" display="https://www.researchgate.net/publication/324771560_Lostrita_somonul_Dunarii-acvacultura_si_conservare"/>
    <hyperlink ref="E178" r:id="rId103" display="https://www.researchgate.net/publication/324771560_Lostrita_somonul_Dunarii-acvacultura_si_conservare"/>
    <hyperlink ref="E179" r:id="rId104" display="https://journalofinequalitiesandapplications.springeropen.com/articles/10.1186/s13660-018-1693-z"/>
    <hyperlink ref="E180" r:id="rId105" display="https://onlinelibrary.wiley.com/doi/abs/10.1002/mma.4771"/>
    <hyperlink ref="E181" r:id="rId106" display="http://journals.tubitak.gov.tr/math/issues/mat-18-42-4/mat-42-4-6-1708-1.pdf"/>
    <hyperlink ref="E182" r:id="rId107" display="https://link.springer.com/article/10.1007/s13324-018-0229-5#citeas"/>
    <hyperlink ref="E183" r:id="rId108" display="https://link.springer.com/article/10.1007/s40010-018-0492-8#citeas"/>
    <hyperlink ref="E184" r:id="rId109" display="https://link.springer.com/article/10.1007/s40995-018-0613-x#citeas"/>
    <hyperlink ref="E185" r:id="rId110" display="https://onlinelibrary.wiley.com/doi/abs/10.1002/mma.5288"/>
    <hyperlink ref="E186" r:id="rId111" display="http://dergipark.gov.tr/download/article-file/525851"/>
    <hyperlink ref="E187" r:id="rId112" display="https://link.springer.com/article/10.1007/s13324-018-0227-7#citeas"/>
    <hyperlink ref="E188" r:id="rId113" display="https://link.springer.com/article/10.1007/s41980-018-0101-2#citeas"/>
    <hyperlink ref="E189" r:id="rId114" display="https://link.springer.com/article/10.1007/s13398-018-0605-x#citeas"/>
    <hyperlink ref="E190" r:id="rId115" display="http://depmath.ulbsibiu.ro/genmath/gm/vol26nr1_2/Vol. 26_No_1-2_2018.pdf#page=5"/>
    <hyperlink ref="E191" r:id="rId116" display="http://real.mtak.hu/87294/1/1548.pdf"/>
    <hyperlink ref="E192" r:id="rId117" display="https://www.sciencedirect.com/science/article/abs/pii/S0096300317305726"/>
    <hyperlink ref="E193" r:id="rId118" display="https://www.tandfonline.com/doi/abs/10.1080/01630563.2018.1470096"/>
    <hyperlink ref="E194" r:id="rId119" display="http://files.ele-math.com/articles/jmi-12-85.pdf"/>
    <hyperlink ref="E195" r:id="rId120" display="https://www.atlantis-press.com/proceedings/jiaet-18/25895570"/>
    <hyperlink ref="E196" r:id="rId121" display="https://www.matec-conferences.org/articles/matecconf/abs/2018/73/matecconf_icipce2018_02003/matecconf_icipce2018_02003.html"/>
    <hyperlink ref="E197" r:id="rId122" display="https://projecteuclid.org/euclid.tbilisi/1546570887"/>
    <hyperlink ref="E198" r:id="rId123" display="http://real.mtak.hu/87325/1/2216.pdf"/>
    <hyperlink ref="E199" r:id="rId124" display="http://elib.mi.sanu.ac.rs/files/journals/mv/271/mvn271p40-54.pdf"/>
    <hyperlink ref="E200" r:id="rId125" display="http://files.ele-math.com/articles/jmi-12-85.pdf"/>
    <hyperlink ref="E201" r:id="rId126" display="https://www.sciencedirect.com/science/article/abs/pii/S0096300317305726"/>
    <hyperlink ref="E202" r:id="rId127" display="https://www.atlantis-press.com/proceedings/jiaet-18/25895570"/>
    <hyperlink ref="E203" r:id="rId128" display="https://www.matec-conferences.org/articles/matecconf/abs/2018/73/matecconf_icipce2018_02003/matecconf_icipce2018_02003.html"/>
    <hyperlink ref="E204" r:id="rId129" display="https://www.jstor.org/stable/pdf/90021602.pdf?seq=1#page_scan_tab_contents"/>
    <hyperlink ref="E205" r:id="rId130" display="http://elib.mi.sanu.ac.rs/files/journals/mv/271/mvn271p40-54.pdf"/>
    <hyperlink ref="E206" r:id="rId131" display="https://journalofinequalitiesandapplications.springeropen.com/articles/10.1186/s13660-018-1622-1"/>
    <hyperlink ref="E207" r:id="rId132" display="https://link.springer.com/article/10.1007/s40995-016-0045-4"/>
    <hyperlink ref="E208" r:id="rId133" display="http://real.mtak.hu/87294/1/1548.pdf"/>
    <hyperlink ref="E209" r:id="rId134" display="https://link.springer.com/article/10.1007/s12215-017-0320-z"/>
    <hyperlink ref="E210" r:id="rId135" display="https://www.hindawi.com/journals/amp/2018/3658389/abs/"/>
    <hyperlink ref="E211" r:id="rId136" display="https://aip.scitation.org/doi/abs/10.1063/1.5078469"/>
    <hyperlink ref="E212" r:id="rId137" display="https://onlinelibrary.wiley.com/doi/abs/10.1002/mma.5261"/>
    <hyperlink ref="E213" r:id="rId138" display="https://link.springer.com/article/10.1007/s00025-018-0773-1"/>
    <hyperlink ref="E214" r:id="rId139" display="https://link.springer.com/article/10.1007/s00025-018-0838-1#citeas"/>
    <hyperlink ref="E215" r:id="rId140" display="https://journalofinequalitiesandapplications.springeropen.com/track/pdf/10.1186/s13660-018-1858-9"/>
    <hyperlink ref="E216" r:id="rId141" display="https://link.springer.com/article/10.1007/s00025-018-0773-1"/>
    <hyperlink ref="E217" r:id="rId142" display="https://link.springer.com/article/10.1007/s00025-018-0838-1#citeas"/>
    <hyperlink ref="E218" r:id="rId143" display="https://www.tandfonline.com/doi/abs/10.1080/01630563.2017.1360347?journalCode=lnfa20"/>
    <hyperlink ref="E219" r:id="rId144" display="https://link.springer.com/article/10.1186/s13660-018-1862-0#citeas"/>
    <hyperlink ref="C220" r:id="rId145" display="https://www.researchgate.net/profile/Ana_Acu/publication/261551111_Some_approximation_properties_of_q-Durrmeyer-_Schurer_operators/links/544795450cf2f14fb8120562.pdf"/>
    <hyperlink ref="E220" r:id="rId146" display="https://link.springer.com/article/10.1007/s00025-018-0838-1"/>
    <hyperlink ref="E221" r:id="rId147" display="https://link.springer.com/article/10.1007/s00025-018-0773-1"/>
    <hyperlink ref="C222" r:id="rId148" display="http://emis.ams.org/journals/IJOPCM/Vol/09/IJOPCM(vol.2.3.4.S.9).pdf"/>
    <hyperlink ref="E222" r:id="rId149" display="https://www.iasj.net/iasj?func=article&amp;aId=143151"/>
    <hyperlink ref="E223" r:id="rId150" display="http://real.mtak.hu/87294/1/1548.pdf"/>
    <hyperlink ref="C224" r:id="rId151" display="https://projecteuclid.org/euclid.bjma/1456246278"/>
    <hyperlink ref="E224" r:id="rId152" display="https://onlinelibrary.wiley.com/doi/abs/10.1002/mma.5346"/>
    <hyperlink ref="E225" r:id="rId153" display="https://link.springer.com/article/10.1007/s13370-018-0602-4"/>
    <hyperlink ref="E226" r:id="rId154" display="https://link.springer.com/article/10.1186/s13660-018-1862-0"/>
    <hyperlink ref="E227" r:id="rId155" display="https://www.hindawi.com/journals/jfs/2018/6385451/abs/"/>
    <hyperlink ref="E228" r:id="rId156" display="https://onlinelibrary.wiley.com/doi/abs/10.1002/mma.4800"/>
    <hyperlink ref="C229" r:id="rId157" display="https://link.springer.com/article/10.1007/s11117-018-0553-x"/>
    <hyperlink ref="E229" r:id="rId158" display="https://www.researchgate.net/profile/Murat_Bodur/publication/329659883_Approximation_by_Baskakov-Szasz-Stancu_Operators_Preserving_Exponential_Functions/links/5c1e8172299bf12be393c33e/Approximation-by-Baskakov-Szasz-Stancu-Operators-Preserving-Exponential-Functions.pdf"/>
    <hyperlink ref="D230" r:id="rId159" display="https://scholar.google.ro/citations?user=T0YtoUEAAAAJ&amp;hl=ro&amp;oi=sra"/>
    <hyperlink ref="E230" r:id="rId160" display="https://onlinelibrary.wiley.com/doi/abs/10.1002/mma.5280"/>
    <hyperlink ref="C231" r:id="rId161" display="http://dergipark.gov.tr/download/article-file/569111"/>
    <hyperlink ref="E231" r:id="rId162" display="https://link.springer.com/article/10.1007/s13398-018-0605-x#citeas"/>
    <hyperlink ref="E232" r:id="rId163" display="https://journalofinequalitiesandapplications.springeropen.com/track/pdf/10.1186/s13660-018-1939-9"/>
    <hyperlink ref="D233" r:id="rId164" display="https://scholar.google.ro/citations?user=8503-KYAAAAJ&amp;hl=ro&amp;oi=sra"/>
    <hyperlink ref="E233" r:id="rId165" display="http://dergipark.gov.tr/download/article-file/546205"/>
    <hyperlink ref="E234" r:id="rId166" display="https://link.springer.com/article/10.1007/s13370-018-0602-4"/>
    <hyperlink ref="C235" r:id="rId167" display="https://link.springer.com/article/10.1007/s00009-016-0833-2"/>
    <hyperlink ref="C236" r:id="rId168" display="https://link.springer.com/article/10.1007/s00009-016-0833-2"/>
    <hyperlink ref="E235" r:id="rId169" display="https://link.springer.com/article/10.1007%2Fs10543-018-0703-3#citeas"/>
    <hyperlink ref="E236" r:id="rId170" display="https://link.springer.com/article/10.1007/s00025-018-0788-7#citeas"/>
    <hyperlink ref="E237" r:id="rId171" display="https://ieeexplore.ieee.org/abstract/document/8556388"/>
    <hyperlink ref="E238" r:id="rId172" display="http://prr.hec.gov.pk/jspui/bitstream/123456789/9332/1/Jamroz_khan_Maths_HSR_2018_UoP_Peshawar_25.09.2018.pdf"/>
    <hyperlink ref="E239" r:id="rId173" display="https://www.uav.ro/applications/se/journal/index.php/tamcs "/>
    <hyperlink ref="E240" r:id="rId174" display="http://arhiva-stiinte.uoradea.ro/en/auofm.htm "/>
    <hyperlink ref="E241" r:id="rId175" display="https://link.springer.com/journal/13370 "/>
    <hyperlink ref="E243" r:id="rId176" display="http://pu.edu.pk/images/journal/maths/PDF/Paper-7_50_1_2018.pdf"/>
    <hyperlink ref="E244" r:id="rId177" display="https://www.sciencedirect.com/science/article/pii/S0165011416303955"/>
    <hyperlink ref="E245" r:id="rId178" display="http://www.mdpi.com/1996-1944/11/2/276"/>
    <hyperlink ref="E246" r:id="rId179" display="http://www.tandfonline.com/doi/abs/10.1080/00036846.2018.1438585"/>
    <hyperlink ref="E247" r:id="rId180" display="https://www.sciencedirect.com/science/article/pii/S0268005X17321318"/>
    <hyperlink ref="E248" r:id="rId181" display="https://www.tandfonline.com/doi/full/10.1080/1331677X.2018.1442233"/>
    <hyperlink ref="E249" r:id="rId182" display="https://ejournal3.undip.ac.id/index.php/jppmr/article/view/20346"/>
    <hyperlink ref="E250" r:id="rId183" display="ftp://file.viasm.org/Web/TienAnPham-15/Preprint_1572.pdf"/>
    <hyperlink ref="E251" r:id="rId184" display="http://www.revistaespacios.com/a18v39n14/a18v39n14p15.pdf"/>
    <hyperlink ref="E252" r:id="rId185" display="https://www.mdpi.com/2075-4701/8/10/805/htm"/>
    <hyperlink ref="E253"/>
    <hyperlink ref="E254" r:id="rId186" display="https://reader.elsevier.com/reader/sd/pii/S2346809218300692?token=0F0D82AAD1E9129161F585EDEF9B98064D0439F253EEBEA5AE2B7AE36C5B6A1AFE483F0B6DBFD700BD858B8C15E12DFC"/>
    <hyperlink ref="E255" r:id="rId187" display="https://ieeexplore.ieee.org/abstract/document/8528135/references#references"/>
    <hyperlink ref="E258" r:id="rId188" display="http://aos.ro/wp-content/anale/TVol10Nr2Art.6.pdf"/>
    <hyperlink ref="E259" r:id="rId189" display="http://dergipark.gov.tr/download/article-file/613497"/>
    <hyperlink ref="E260"/>
    <hyperlink ref="E261" r:id="rId190" display="https://www.mdpi.com/1996-1073/11/11/2954"/>
    <hyperlink ref="E262" r:id="rId191" display="https://books.google.ro/books?hl=ro&amp;lr=&amp;id=fW90DwAAQBAJ&amp;oi=fnd&amp;pg=PR3&amp;ots=Lt96vjpXOY&amp;sig=ahFfDPbz0Dql5MAkSMBJc9B5XGQ&amp;redir_esc=y#v=onepage&amp;q&amp;f=false"/>
    <hyperlink ref="E311" r:id="rId192" display="http://real.mtak.hu/87325/1/2216.pdf"/>
    <hyperlink ref="E312" r:id="rId193" display="http://elib.mi.sanu.ac.rs/files/journals/mv/271/mvn271p40-54.pdf"/>
    <hyperlink ref="E313" r:id="rId194" display="http://files.ele-math.com/articles/jmi-12-85.pdf"/>
    <hyperlink ref="E314" r:id="rId195" display="https://www.sciencedirect.com/science/article/abs/pii/S0096300317305726"/>
    <hyperlink ref="E316" r:id="rId196" display="https://www.atlantis-press.com/proceedings/jiaet-18/25895570"/>
    <hyperlink ref="E317" r:id="rId197" display="https://link.springer.com/article/10.1007/s00025-018-0773-1"/>
    <hyperlink ref="E318" r:id="rId198" display="https://link.springer.com/article/10.1007/s00025-018-0838-1#citeas"/>
    <hyperlink ref="E319" r:id="rId199" display="https://journalofinequalitiesandapplications.springeropen.com/track/pdf/10.1186/s13660-018-1858-9"/>
    <hyperlink ref="E315" r:id="rId200" display="https://www.matec-conferences.org/articles/matecconf/abs/2018/73/matecconf_icipce2018_02003/matecconf_icipce2018_02003.html"/>
    <hyperlink ref="C320" r:id="rId201" display="http://emis.ams.org/journals/IJOPCM/Vol/09/IJOPCM(vol.2.3.4.S.9).pdf"/>
    <hyperlink ref="E320" r:id="rId202" display="https://www.iasj.net/iasj?func=article&amp;aId=143151"/>
    <hyperlink ref="E321" r:id="rId203" display="http://real.mtak.hu/87294/1/1548.pdf"/>
    <hyperlink ref="E322" r:id="rId204" display="https://link.springer.com/article/10.1186/s13660-018-1862-0"/>
    <hyperlink ref="E323" r:id="rId205" display="https://ieeexplore.ieee.org/abstract/document/8556388"/>
    <hyperlink ref="C324" r:id="rId206" display="http://emis.ams.org/journals/GM/vol16nr4/sofonea/sofonea.pdf"/>
    <hyperlink ref="E324" r:id="rId207" display="https://aip.scitation.org/doi/abs/10.1063/1.5020468"/>
    <hyperlink ref="E325" r:id="rId208" display="http://www.hjms.hacettepe.edu.tr/uploads/3851bdbc-cdbb-44e7-87c8-be5a56d0c436.pdf#page=11"/>
    <hyperlink ref="E326" r:id="rId209" display="http://real.mtak.hu/87308/1/1785.pdf"/>
    <hyperlink ref="C327" r:id="rId210" display="http://depmath.ulbsibiu.ro/genmath/gm/vol20nr5/GM-Referee-Report.pdf#page=117"/>
    <hyperlink ref="D327" r:id="rId211" display="https://scholar.google.ro/citations?user=Vqm7_msAAAAJ&amp;hl=ro&amp;oi=sra"/>
    <hyperlink ref="E327" r:id="rId212" display="https://link.springer.com/article/10.1007/s13370-018-0602-4"/>
    <hyperlink ref="E328" r:id="rId213" display="https://link.springer.com/article/10.1007/s13348-017-0195-5"/>
    <hyperlink ref="E329" r:id="rId214" display="https://projecteuclid.org/euclid.bjma/1504857614#references"/>
    <hyperlink ref="E331" r:id="rId215" display="https://www.sciencedirect.com/science/article/pii/S0022123617303191"/>
    <hyperlink ref="E330" r:id="rId216" display="https://riuma.uma.es/xmlui/bitstream/handle/10630/17297/TD_MERCHAN_ALVAREZ_Noel.pdf?sequence=1&amp;isAllowed=y"/>
    <hyperlink ref="E332" r:id="rId217" display="https://projecteuclid.org/euclid.bjma/1525831240#references"/>
    <hyperlink ref="E333" r:id="rId218" display="https://www.theta.ro/jot/archive/2018-080-002/2018-080-002-008.html"/>
    <hyperlink ref="E334" r:id="rId219" display="https://www.sciencedirect.com/science/article/pii/S0022247X17309988"/>
    <hyperlink ref="E335" r:id="rId220" display="https://www.tandfonline.com/doi/ref/10.1080/03081087.2018.1450346?scroll=top"/>
    <hyperlink ref="E336" r:id="rId221" display="https://projecteuclid.org/euclid.rmjm/1538272831#references"/>
    <hyperlink ref="E337" r:id="rId222" display="https://link.springer.com/article/10.1007/s11785-018-0864-8#citeas"/>
    <hyperlink ref="E338" r:id="rId223" display="https://www.scopus.com/authid/detail.uri?authorId=10240531300"/>
    <hyperlink ref="E339" r:id="rId224" display="https://www.scopus.com/authid/detail.uri?authorId=42661832100"/>
    <hyperlink ref="E341" r:id="rId225" display="https://www.tandfonline.com/doi/abs/10.1080/00405841.2018.1484038"/>
    <hyperlink ref="E342" r:id="rId226" display="https://www.researchgate.net/publication/324602387_Endangered_Fish_Species_in_Balkan_Rivers_their_distributions_and_threats_from_hydropower_development"/>
    <hyperlink ref="C343" r:id="rId227" display="http://www.wseas.us/e-library/conferences/2011/Paris/ECC/ECC-64.pdf"/>
    <hyperlink ref="C344" r:id="rId228" display="http://www.wseas.us/e-library/conferences/2011/Paris/ECC/ECC-64.pdf"/>
    <hyperlink ref="C345" r:id="rId229" display="http://www.wseas.us/e-library/conferences/2011/Paris/ECC/ECC-64.pdf"/>
    <hyperlink ref="C346" r:id="rId230" display="http://www.wseas.us/e-library/conferences/2011/Paris/ECC/ECC-64.pdf"/>
    <hyperlink ref="C347" r:id="rId231" display="http://www.wseas.us/e-library/conferences/2011/Paris/ECC/ECC-64.pdf"/>
    <hyperlink ref="C348" r:id="rId232" display="http://www.wseas.us/e-library/conferences/2011/Paris/ECC/ECC-64.pdf"/>
    <hyperlink ref="C349" r:id="rId233" display="https://www.researchgate.net/profile/Daniel_Hunyadi/publication/234802989_Ontology_used_in_a_E-learning_multiagent_architecture/links/0fcfd505aa6b2049be000000/Ontology-used-in-a-E-learning-multiagent-architecture.pdf"/>
    <hyperlink ref="C351" r:id="rId234" display="http://scholar.google.com/scholar?cluster=17150466012102940386&amp;hl=en&amp;oi=scholarr"/>
    <hyperlink ref="C352" r:id="rId235" display="javascript:void(0)"/>
    <hyperlink ref="E353" r:id="rId236" display="https://www.sciencedirect.com/science/article/abs/pii/S0148296318306076&#10;"/>
    <hyperlink ref="E354" r:id="rId237" display="https://www.theseus.fi/bitstream/handle/10024/151359/Tuononen_Tarja.pdf?sequence=1"/>
    <hyperlink ref="E355" r:id="rId238" display="https://www.ishik.edu.iq/business/icabep/wp-content/uploads/2018/02/17.pdf"/>
    <hyperlink ref="E356" r:id="rId239" display="https://books.google.ro/books?hl=ro&amp;lr=&amp;id=8t5_DwAAQBAJ&amp;oi=fnd&amp;pg=PA23&amp;ots=Q8U3DeL9I3&amp;sig=eBSkXGz0xs6nrapClfZ7jTFXysY&amp;redir_esc=y#v=onepage&amp;q&amp;f=false"/>
    <hyperlink ref="E357" r:id="rId240" display="http://www.jp.feb.unsoed.ac.id/index.php/jeba/article/view/1088"/>
    <hyperlink ref="E358" r:id="rId241" display="https://ejournal.undiksha.ac.id/index.php/JERE/article/view/13694"/>
    <hyperlink ref="E360" r:id="rId242" display="http://publication.petra.ac.id/index.php/manajemen-perhotelan/article/view/6415"/>
    <hyperlink ref="E361" r:id="rId243" display="https://www.sciencedirect.com/science/article/pii/S0016718518301866"/>
    <hyperlink ref="E362" r:id="rId244" display="http://riem.facmed.unam.mx/sites/all/archivos/A7Num26/11_MI_MOOC.pdf&#10;"/>
    <hyperlink ref="E363" r:id="rId245" display="http://www.amtsibiu.ro/component/content/article/59-nr-2-2018/index.php?option=com_content&amp;view=article&amp;id=3101:health-risks-of-combining-weight-loss-dietary-supplements-with-a-ketogenic-diet-in-case-of-intense-physical-effort&amp;catid=59:nr-2-2018"/>
    <hyperlink ref="E364" r:id="rId246" display="http://seaopenresearch.eu/Journals/articles/SPAS_16_5.pdf"/>
    <hyperlink ref="E365" r:id="rId247" display="http://www.amtsibiu.ro/Arhiva/2018/Nr1-en/Mitariu.pdf"/>
    <hyperlink ref="E367" r:id="rId248" display="http://seaopenresearch.eu/Journals/articles/SPAS_17_4.pdf"/>
    <hyperlink ref="E368" r:id="rId249" display="http://seaopenresearch.eu/Journals/articles/SPAS_16_5.pdf"/>
    <hyperlink ref="E369" r:id="rId250" display="http://www.amtsibiu.ro/Arhiva/2018/Nr1-en/Mitariu.pdf"/>
    <hyperlink ref="E371" r:id="rId251" display="http://seaopenresearch.eu/Journals/articles/SPAS_17_4.pdf"/>
    <hyperlink ref="E372" r:id="rId252" display="https://www.sciencedirect.com/science/article/abs/pii/S0148296318306076&#10;"/>
    <hyperlink ref="E373" r:id="rId253" display="https://www.theseus.fi/bitstream/handle/10024/151359/Tuononen_Tarja.pdf?sequence=1"/>
    <hyperlink ref="E374" r:id="rId254" display="https://www.ishik.edu.iq/business/icabep/wp-content/uploads/2018/02/17.pdf"/>
    <hyperlink ref="E375" r:id="rId255" display="https://books.google.ro/books?hl=ro&amp;lr=&amp;id=8t5_DwAAQBAJ&amp;oi=fnd&amp;pg=PA23&amp;ots=Q8U3DeL9I3&amp;sig=eBSkXGz0xs6nrapClfZ7jTFXysY&amp;redir_esc=y#v=onepage&amp;q&amp;f=false"/>
    <hyperlink ref="E376" r:id="rId256" display="http://www.jp.feb.unsoed.ac.id/index.php/jeba/article/view/1088"/>
    <hyperlink ref="E377" r:id="rId257" display="https://ejournal.undiksha.ac.id/index.php/JERE/article/view/13694"/>
    <hyperlink ref="E378" r:id="rId258" display="http://seaopenresearch.eu/Journals/articles/SPAS_16_5.pdf"/>
    <hyperlink ref="E379" r:id="rId259" display="http://www.amtsibiu.ro/Arhiva/2018/Nr1-en/Mitariu.pdf"/>
    <hyperlink ref="E381" r:id="rId260" display="http://seaopenresearch.eu/Journals/articles/SPAS_17_4.pdf"/>
    <hyperlink ref="E383" r:id="rId261" display="http://publication.petra.ac.id/index.php/manajemen-perhotelan/article/view/6415"/>
    <hyperlink ref="E384" r:id="rId262" display="https://www.sciencedirect.com/science/article/pii/S0016718518301866"/>
    <hyperlink ref="E385" r:id="rId263" display="http://seaopenresearch.eu/Journals/articles/SPAS_16_5.pdf"/>
    <hyperlink ref="E386" r:id="rId264" display="http://www.amtsibiu.ro/Arhiva/2018/Nr1-en/Mitariu.pdf"/>
    <hyperlink ref="E388" r:id="rId265" display="http://seaopenresearch.eu/Journals/articles/SPAS_17_4.pdf"/>
    <hyperlink ref="E389" r:id="rId266" display="http://seaopenresearch.eu/Journals/articles/SPAS_16_5.pdf"/>
    <hyperlink ref="E390" r:id="rId267" display="http://riem.facmed.unam.mx/sites/all/archivos/A7Num26/11_MI_MOOC.pdf&#10;"/>
    <hyperlink ref="C391" r:id="rId268" display="https://scholar.google.com/scholar?cluster=12736612490144040488&amp;hl=en&amp;as_sdt=2005&amp;as_ylo=2018&amp;as_yhi=2018"/>
    <hyperlink ref="E393" r:id="rId269" display="https://www.iaras.org/iaras/home/cijc/moth-search-algorithm-for-drone-placement-problem"/>
    <hyperlink ref="E395" r:id="rId270" display="https://doi.org/10.1109/JIOT.2018.2801623"/>
    <hyperlink ref="E396" r:id="rId271" display="https://www.iaras.org/iaras/home/cijc/node-localization-in-wireless-sensor-networks-by-water-cycle-algorithm"/>
    <hyperlink ref="C392" r:id="rId272" display="https://scholar.google.com/scholar?cluster=12736612490144040488&amp;hl=en&amp;as_sdt=2005&amp;as_ylo=2018&amp;as_yhi=2018"/>
    <hyperlink ref="C393" r:id="rId273" display="https://scholar.google.com/scholar?cluster=12736612490144040488&amp;hl=en&amp;as_sdt=2005&amp;as_ylo=2018&amp;as_yhi=2018"/>
    <hyperlink ref="C394" r:id="rId274" display="https://scholar.google.com/scholar?cluster=12736612490144040488&amp;hl=en&amp;as_sdt=2005&amp;as_ylo=2018&amp;as_yhi=2018"/>
    <hyperlink ref="C395" r:id="rId275" display="https://scholar.google.com/scholar?cluster=12736612490144040488&amp;hl=en&amp;as_sdt=2005&amp;as_ylo=2018&amp;as_yhi=2018"/>
    <hyperlink ref="C396" r:id="rId276" display="https://scholar.google.com/scholar?cluster=12736612490144040488&amp;hl=en&amp;as_sdt=2005&amp;as_ylo=2018&amp;as_yhi=2018"/>
    <hyperlink ref="D398" r:id="rId277" display="http://www.joig.org/uploadfile/2018/0717/20180717055805469.pdf"/>
    <hyperlink ref="E399" r:id="rId278" display="https://www.iaras.org/iaras/home/cijc/moth-search-algorithm-for-drone-placement-problem"/>
    <hyperlink ref="E400" r:id="rId279" display="https://www.iaras.org/iaras/home/cijc/node-localization-in-wireless-sensor-networks-by-water-cycle-algorithm"/>
    <hyperlink ref="E401" r:id="rId280" display="http://dx.doi.org/10.11992/tis.201707011"/>
    <hyperlink ref="E402" r:id="rId281" display="https://doi.org/10.1007/s12559-017-9542-9"/>
    <hyperlink ref="E403" r:id="rId282" display="https://doi.org/10.1007/978-3-319-74690-6_3"/>
    <hyperlink ref="D411" r:id="rId283" display="https://www.sciencedirect.com/science/article/pii/S0020025517310277"/>
    <hyperlink ref="D412" r:id="rId284" display="https://scholar.google.com/citations?user=QAeUfiIAAAAJ&amp;hl=en&amp;oi=sra"/>
    <hyperlink ref="E412" r:id="rId285" display="https://www.tandfonline.com/doi/abs/10.1057/s41274-017-0268-6"/>
    <hyperlink ref="D414" r:id="rId286" display="https://scholar.google.com/citations?user=QAeUfiIAAAAJ&amp;hl=en&amp;oi=sra"/>
    <hyperlink ref="E414" r:id="rId287" display="https://ieeexplore.ieee.org/abstract/document/8492522"/>
    <hyperlink ref="E416" r:id="rId288" display="https://link.springer.com/chapter/10.1007/978-3-319-75408-6_12"/>
    <hyperlink ref="E417" r:id="rId289" display="https://doi.org/10.1007/978-3-030-00265-7_9"/>
    <hyperlink ref="E418" r:id="rId290" display="https://www.scitepress.org/papers/2018/66111/66111.pdf"/>
    <hyperlink ref="C418" r:id="rId291" display="https://otik.uk.zcu.cz/handle/11025/29725"/>
    <hyperlink ref="E420" r:id="rId292" display="https://www.ncbi.nlm.nih.gov/pmc/articles/PMC6080184/"/>
    <hyperlink ref="E242" r:id="rId293" display="http://www.ripublication.com/ijaer.htm "/>
    <hyperlink ref="E397" r:id="rId294" display="https://link.springer.com/chapter/10.1007/978-3-319-95168-3_11"/>
    <hyperlink ref="C397" r:id="rId295" display="https://scholar.google.com/scholar?cluster=12736612490144040488&amp;hl=en&amp;as_sdt=2005&amp;as_ylo=2018&amp;as_yhi=2018"/>
    <hyperlink ref="E263" r:id="rId296" display="https://www.mdpi.com/2073-8994/10/12/691"/>
    <hyperlink ref="E265" r:id="rId297" display="https://www.hindawi.com/journals/jfs/2018/4808764/"/>
    <hyperlink ref="E266"/>
    <hyperlink ref="E267" r:id="rId298" display="http://www.ams.org/journals/proc/2018-146-04/S0002-9939-2017-13808-8/home.html"/>
    <hyperlink ref="E268"/>
    <hyperlink ref="E269" r:id="rId299" display="https://link.springer.com/content/pdf/10.1007%2Fs40096-018-0250-8.pdf"/>
    <hyperlink ref="E270" r:id="rId300" display="https://www.researchgate.net/publication/309193485_On_solution_of_system_of_integral_equations_via_fixed_point_method/references"/>
    <hyperlink ref="E271" r:id="rId301" display="http://jlta.iauctb.ac.ir/article_543020_789f9e78ff07d3222d659081f03067d7.pdf"/>
    <hyperlink ref="E272" r:id="rId302" display="https://www.researchgate.net/profile/Aftab_Hussain13/publication/307153730_Fixed_Point_Theorems_for_Chatterjea_Type_F-Contraction_on_Closed_Ball/links/5b3c7d6a0f7e9b0df5ec930c/Fixed-Point-Theorems-for-Chatterjea-Type-F-Contraction-on-Closed-Ball.pdf"/>
    <hyperlink ref="E273" r:id="rId303" display="https://www.researchgate.net/publication/327904927_Order-Theoretic_Metrical_Fixed_Point_Theorems_with_Applications"/>
    <hyperlink ref="E274" r:id="rId304" display="http://ijpam.uniud.it/online_issue/201840/35-Mustafa-Khan-Jaradat-Arshad-Jaradat.pdf"/>
    <hyperlink ref="E275"/>
    <hyperlink ref="E277" r:id="rId305" display="https://link.springer.com/article/10.1007/s13398-017-0440-5#citeas"/>
    <hyperlink ref="E278" r:id="rId306" display="https://advancesindifferenceequations.springeropen.com/track/pdf/10.1186/s13662-018-1900-8"/>
    <hyperlink ref="E282" r:id="rId307" display="https://www.scientificbulletin.upb.ro/rev_docs_arhiva/full898_788511.pdf"/>
    <hyperlink ref="E305" r:id="rId308" display="https://link.springer.com/chapter/10.1007/978-3-030-01120-8_20#citeas"/>
    <hyperlink ref="E304" r:id="rId309" display="https://link.springer.com/chapter/10.1007/978-3-030-01120-8_20#citeas"/>
    <hyperlink ref="E298" r:id="rId310" display="https://link.springer.com/chapter/10.1007/978-3-030-01120-8_20#citeas"/>
    <hyperlink ref="E291" r:id="rId311" display="https://link.springer.com/article/10.1007/s00025-018-0903-9"/>
    <hyperlink ref="E292" r:id="rId312" display="https://www.worldscientific.com/doi/abs/10.1142/S0218348X18500548"/>
    <hyperlink ref="E293" r:id="rId313" display="https://www.sciencedirect.com/science/article/pii/S0022247X17311216"/>
    <hyperlink ref="E294" r:id="rId314" display="https://riunet.upv.es/bitstream/handle/10251/100265/7918-36146-1-PB.pdf?sequence=1"/>
    <hyperlink ref="E297" r:id="rId315" display="https://www.sciencedirect.com/science/article/pii/S0019357718300703"/>
    <hyperlink ref="E296" r:id="rId316" display="https://projecteuclid.org/euclid.tmna/1547434819"/>
    <hyperlink ref="E295" r:id="rId317" display="https://link.springer.com/article/10.1007/s11784-018-0618-2"/>
    <hyperlink ref="E299" r:id="rId318" display="https://www.sciencedirect.com/science/article/pii/S096007791830986X"/>
    <hyperlink ref="E306" r:id="rId319" display="https://www.researchgate.net/publication/327904927_Order-Theoretic_Metrical_Fixed_Point_Theorems_with_Applications"/>
    <hyperlink ref="E307" r:id="rId320" display="https://www.sciencedirect.com/science/article/pii/S096007791830986X"/>
    <hyperlink ref="E308" r:id="rId321" display="https://link.springer.com/article/10.1007/s00025-018-0846-1"/>
    <hyperlink ref="E309" r:id="rId322" display="https://advancesindifferenceequations.springeropen.com/track/pdf/10.1186/s13662-018-1900-8"/>
    <hyperlink ref="E283" r:id="rId323" display="http://bmathaa.org/repository/docs/BMAA10-1-7.pdf"/>
    <hyperlink ref="E284" r:id="rId324" display="https://www.researchgate.net/publication/327904927_Order-Theoretic_Metrical_Fixed_Point_Theorems_with_Applications"/>
    <hyperlink ref="E285" r:id="rId325" display="https://link.springer.com/article/10.1007/s00025-018-0846-1"/>
    <hyperlink ref="E287" r:id="rId326" display="https://advancesindifferenceequations.springeropen.com/track/pdf/10.1186/s13662-018-1900-8"/>
    <hyperlink ref="E310" r:id="rId327" display="http://bmathaa.org/repository/docs/BMAA10-1-7.pdf"/>
    <hyperlink ref="E303" r:id="rId328" display="https://link.springer.com/article/10.1007/s11784-018-0618-2"/>
    <hyperlink ref="E289" r:id="rId329" display="https://link.springer.com/article/10.1007/s11784-018-0544-3"/>
    <hyperlink ref="E290" r:id="rId330" display="https://link.springer.com/article/10.1007/s00025-018-0846-1"/>
    <hyperlink ref="E301" r:id="rId331" display="https://www.sciencedirect.com/science/article/pii/S096007791830986X"/>
    <hyperlink ref="E264" r:id="rId332" display="https://www.researchgate.net/publication/322761824_Fuzzy_fixed_point_results_of_generalized_almost_F-contraction/references"/>
  </hyperlinks>
  <printOptions/>
  <pageMargins left="0.511811023622047" right="0.31496062992126" top="0.24" bottom="0" header="0" footer="0"/>
  <pageSetup horizontalDpi="200" verticalDpi="200" orientation="landscape" paperSize="9" r:id="rId334"/>
  <drawing r:id="rId333"/>
</worksheet>
</file>

<file path=xl/worksheets/sheet11.xml><?xml version="1.0" encoding="utf-8"?>
<worksheet xmlns="http://schemas.openxmlformats.org/spreadsheetml/2006/main" xmlns:r="http://schemas.openxmlformats.org/officeDocument/2006/relationships">
  <dimension ref="A2:H31"/>
  <sheetViews>
    <sheetView zoomScalePageLayoutView="0" workbookViewId="0" topLeftCell="A1">
      <selection activeCell="F29" sqref="F29"/>
    </sheetView>
  </sheetViews>
  <sheetFormatPr defaultColWidth="8.8515625" defaultRowHeight="15"/>
  <cols>
    <col min="1" max="1" width="36.57421875" style="2" customWidth="1"/>
    <col min="2" max="2" width="33.140625" style="7" customWidth="1"/>
    <col min="3" max="3" width="12.00390625" style="7" customWidth="1"/>
    <col min="4" max="4" width="20.7109375" style="1" customWidth="1"/>
    <col min="5" max="5" width="13.140625" style="1" customWidth="1"/>
    <col min="6" max="6" width="15.57421875" style="1" customWidth="1"/>
    <col min="7" max="7" width="21.00390625" style="0" customWidth="1"/>
  </cols>
  <sheetData>
    <row r="2" spans="1:8" s="4" customFormat="1" ht="15" customHeight="1">
      <c r="A2" s="831" t="s">
        <v>6</v>
      </c>
      <c r="B2" s="864"/>
      <c r="C2" s="864"/>
      <c r="D2" s="864"/>
      <c r="E2" s="864"/>
      <c r="F2" s="864"/>
      <c r="G2" s="3"/>
      <c r="H2" s="3"/>
    </row>
    <row r="3" spans="1:8" s="4" customFormat="1" ht="15" customHeight="1">
      <c r="A3" s="12"/>
      <c r="B3" s="12"/>
      <c r="C3" s="12"/>
      <c r="D3" s="12"/>
      <c r="E3" s="12"/>
      <c r="F3" s="12"/>
      <c r="G3" s="3"/>
      <c r="H3" s="3"/>
    </row>
    <row r="4" spans="1:8" s="4" customFormat="1" ht="18" customHeight="1">
      <c r="A4" s="872" t="s">
        <v>7</v>
      </c>
      <c r="B4" s="872"/>
      <c r="C4" s="872"/>
      <c r="D4" s="872"/>
      <c r="E4" s="872"/>
      <c r="F4" s="872"/>
      <c r="G4" s="3"/>
      <c r="H4" s="3"/>
    </row>
    <row r="5" spans="1:8" s="4" customFormat="1" ht="90.75" customHeight="1">
      <c r="A5" s="878" t="s">
        <v>68</v>
      </c>
      <c r="B5" s="835"/>
      <c r="C5" s="835"/>
      <c r="D5" s="835"/>
      <c r="E5" s="835"/>
      <c r="F5" s="835"/>
      <c r="G5" s="3"/>
      <c r="H5" s="3"/>
    </row>
    <row r="6" spans="1:8" ht="14.25">
      <c r="A6" s="5"/>
      <c r="B6" s="6"/>
      <c r="C6" s="6"/>
      <c r="D6" s="5"/>
      <c r="E6" s="5"/>
      <c r="F6" s="5"/>
      <c r="G6" s="1"/>
      <c r="H6" s="1"/>
    </row>
    <row r="8" spans="1:7" ht="41.25" customHeight="1">
      <c r="A8" s="50" t="s">
        <v>69</v>
      </c>
      <c r="B8" s="52" t="s">
        <v>70</v>
      </c>
      <c r="C8" s="52" t="s">
        <v>414</v>
      </c>
      <c r="D8" s="52" t="s">
        <v>71</v>
      </c>
      <c r="E8" s="50" t="s">
        <v>19</v>
      </c>
      <c r="F8" s="50" t="s">
        <v>396</v>
      </c>
      <c r="G8" s="112" t="s">
        <v>988</v>
      </c>
    </row>
    <row r="9" spans="1:7" ht="14.25">
      <c r="A9" s="119"/>
      <c r="B9" s="119"/>
      <c r="C9" s="116"/>
      <c r="D9" s="121"/>
      <c r="E9" s="136"/>
      <c r="F9" s="144"/>
      <c r="G9" s="118"/>
    </row>
    <row r="10" spans="1:7" ht="14.25">
      <c r="A10" s="119"/>
      <c r="B10" s="119"/>
      <c r="C10" s="116"/>
      <c r="D10" s="121"/>
      <c r="E10" s="136"/>
      <c r="F10" s="144"/>
      <c r="G10" s="118"/>
    </row>
    <row r="11" spans="1:7" ht="14.25">
      <c r="A11" s="119"/>
      <c r="B11" s="119"/>
      <c r="C11" s="116"/>
      <c r="D11" s="121"/>
      <c r="E11" s="136"/>
      <c r="F11" s="144"/>
      <c r="G11" s="118"/>
    </row>
    <row r="12" spans="1:7" ht="14.25">
      <c r="A12" s="119"/>
      <c r="B12" s="119"/>
      <c r="C12" s="116"/>
      <c r="D12" s="121"/>
      <c r="E12" s="136"/>
      <c r="F12" s="144"/>
      <c r="G12" s="118"/>
    </row>
    <row r="13" spans="1:7" ht="14.25">
      <c r="A13" s="119"/>
      <c r="B13" s="119"/>
      <c r="C13" s="116"/>
      <c r="D13" s="121"/>
      <c r="E13" s="136"/>
      <c r="F13" s="144"/>
      <c r="G13" s="118"/>
    </row>
    <row r="14" spans="1:7" ht="14.25">
      <c r="A14" s="119"/>
      <c r="B14" s="119"/>
      <c r="C14" s="116"/>
      <c r="D14" s="121"/>
      <c r="E14" s="136"/>
      <c r="F14" s="144"/>
      <c r="G14" s="118"/>
    </row>
    <row r="15" spans="1:7" ht="14.25">
      <c r="A15" s="119"/>
      <c r="B15" s="119"/>
      <c r="C15" s="116"/>
      <c r="D15" s="121"/>
      <c r="E15" s="136"/>
      <c r="F15" s="144"/>
      <c r="G15" s="118"/>
    </row>
    <row r="16" spans="1:7" ht="14.25">
      <c r="A16" s="119"/>
      <c r="B16" s="119"/>
      <c r="C16" s="116"/>
      <c r="D16" s="121"/>
      <c r="E16" s="136"/>
      <c r="F16" s="144"/>
      <c r="G16" s="118"/>
    </row>
    <row r="17" spans="1:7" ht="14.25">
      <c r="A17" s="119"/>
      <c r="B17" s="119"/>
      <c r="C17" s="116"/>
      <c r="D17" s="121"/>
      <c r="E17" s="136"/>
      <c r="F17" s="144"/>
      <c r="G17" s="118"/>
    </row>
    <row r="18" spans="1:7" ht="14.25">
      <c r="A18" s="119"/>
      <c r="B18" s="119"/>
      <c r="C18" s="116"/>
      <c r="D18" s="121"/>
      <c r="E18" s="136"/>
      <c r="F18" s="144"/>
      <c r="G18" s="118"/>
    </row>
    <row r="19" spans="1:7" ht="14.25">
      <c r="A19" s="119"/>
      <c r="B19" s="119"/>
      <c r="C19" s="116"/>
      <c r="D19" s="121"/>
      <c r="E19" s="136"/>
      <c r="F19" s="144"/>
      <c r="G19" s="118"/>
    </row>
    <row r="20" spans="1:7" ht="14.25">
      <c r="A20" s="119"/>
      <c r="B20" s="119"/>
      <c r="C20" s="116"/>
      <c r="D20" s="121"/>
      <c r="E20" s="136"/>
      <c r="F20" s="144"/>
      <c r="G20" s="118"/>
    </row>
    <row r="21" spans="1:7" ht="14.25">
      <c r="A21" s="119"/>
      <c r="B21" s="119"/>
      <c r="C21" s="116"/>
      <c r="D21" s="121"/>
      <c r="E21" s="136"/>
      <c r="F21" s="144"/>
      <c r="G21" s="118"/>
    </row>
    <row r="22" spans="1:7" ht="14.25">
      <c r="A22" s="119"/>
      <c r="B22" s="119"/>
      <c r="C22" s="116"/>
      <c r="D22" s="121"/>
      <c r="E22" s="136"/>
      <c r="F22" s="144"/>
      <c r="G22" s="118"/>
    </row>
    <row r="23" spans="1:7" ht="14.25">
      <c r="A23" s="119"/>
      <c r="B23" s="119"/>
      <c r="C23" s="116"/>
      <c r="D23" s="121"/>
      <c r="E23" s="136"/>
      <c r="F23" s="144"/>
      <c r="G23" s="118"/>
    </row>
    <row r="24" spans="1:7" ht="14.25">
      <c r="A24" s="119"/>
      <c r="B24" s="119"/>
      <c r="C24" s="116"/>
      <c r="D24" s="121"/>
      <c r="E24" s="143"/>
      <c r="F24" s="144"/>
      <c r="G24" s="118"/>
    </row>
    <row r="25" spans="1:7" ht="14.25">
      <c r="A25" s="119"/>
      <c r="B25" s="119"/>
      <c r="C25" s="116"/>
      <c r="D25" s="121"/>
      <c r="E25" s="143"/>
      <c r="F25" s="144"/>
      <c r="G25" s="118"/>
    </row>
    <row r="26" spans="1:7" ht="14.25">
      <c r="A26" s="119"/>
      <c r="B26" s="119"/>
      <c r="C26" s="116"/>
      <c r="D26" s="121"/>
      <c r="E26" s="143"/>
      <c r="F26" s="144"/>
      <c r="G26" s="118"/>
    </row>
    <row r="27" spans="1:7" ht="14.25">
      <c r="A27" s="119"/>
      <c r="B27" s="119"/>
      <c r="C27" s="116"/>
      <c r="D27" s="121"/>
      <c r="E27" s="143"/>
      <c r="F27" s="144"/>
      <c r="G27" s="118"/>
    </row>
    <row r="28" spans="1:7" ht="14.25">
      <c r="A28" s="119"/>
      <c r="B28" s="119"/>
      <c r="C28" s="116"/>
      <c r="D28" s="121"/>
      <c r="E28" s="143"/>
      <c r="F28" s="144"/>
      <c r="G28" s="118"/>
    </row>
    <row r="29" spans="1:6" ht="14.25">
      <c r="A29" s="9" t="s">
        <v>368</v>
      </c>
      <c r="D29" s="7"/>
      <c r="E29" s="64"/>
      <c r="F29" s="60">
        <f>SUM(F9:F28)</f>
        <v>0</v>
      </c>
    </row>
    <row r="30" spans="4:6" ht="14.25">
      <c r="D30" s="7"/>
      <c r="E30" s="7"/>
      <c r="F30" s="7"/>
    </row>
    <row r="31" spans="1:6" ht="14.25">
      <c r="A31" s="879" t="s">
        <v>401</v>
      </c>
      <c r="B31" s="879"/>
      <c r="C31" s="879"/>
      <c r="D31" s="879"/>
      <c r="E31" s="879"/>
      <c r="F31" s="879"/>
    </row>
  </sheetData>
  <sheetProtection/>
  <mergeCells count="4">
    <mergeCell ref="A2:F2"/>
    <mergeCell ref="A4:F4"/>
    <mergeCell ref="A5:F5"/>
    <mergeCell ref="A31:F31"/>
  </mergeCells>
  <printOptions/>
  <pageMargins left="0.511811023622047" right="0.31496062992126" top="0" bottom="0" header="0" footer="0"/>
  <pageSetup horizontalDpi="200" verticalDpi="200" orientation="landscape" paperSize="9" r:id="rId1"/>
</worksheet>
</file>

<file path=xl/worksheets/sheet12.xml><?xml version="1.0" encoding="utf-8"?>
<worksheet xmlns="http://schemas.openxmlformats.org/spreadsheetml/2006/main" xmlns:r="http://schemas.openxmlformats.org/officeDocument/2006/relationships">
  <dimension ref="A2:G30"/>
  <sheetViews>
    <sheetView zoomScalePageLayoutView="0" workbookViewId="0" topLeftCell="A1">
      <selection activeCell="C20" sqref="C20"/>
    </sheetView>
  </sheetViews>
  <sheetFormatPr defaultColWidth="8.8515625" defaultRowHeight="15"/>
  <cols>
    <col min="1" max="1" width="35.7109375" style="2" customWidth="1"/>
    <col min="2" max="2" width="30.421875" style="7" customWidth="1"/>
    <col min="3" max="3" width="16.8515625" style="7" customWidth="1"/>
    <col min="4" max="4" width="22.421875" style="7" customWidth="1"/>
    <col min="5" max="5" width="14.140625" style="1" customWidth="1"/>
    <col min="6" max="6" width="12.00390625" style="1" customWidth="1"/>
    <col min="7" max="7" width="21.140625" style="0" customWidth="1"/>
  </cols>
  <sheetData>
    <row r="2" spans="1:6" s="4" customFormat="1" ht="15" customHeight="1">
      <c r="A2" s="831" t="s">
        <v>8</v>
      </c>
      <c r="B2" s="864"/>
      <c r="C2" s="864"/>
      <c r="D2" s="864"/>
      <c r="E2" s="864"/>
      <c r="F2" s="865"/>
    </row>
    <row r="3" spans="1:6" s="4" customFormat="1" ht="15" customHeight="1">
      <c r="A3" s="11"/>
      <c r="B3" s="11"/>
      <c r="C3" s="11"/>
      <c r="D3" s="11"/>
      <c r="E3" s="11"/>
      <c r="F3" s="3"/>
    </row>
    <row r="4" spans="1:6" s="4" customFormat="1" ht="15" customHeight="1">
      <c r="A4" s="845" t="s">
        <v>9</v>
      </c>
      <c r="B4" s="845"/>
      <c r="C4" s="845"/>
      <c r="D4" s="845"/>
      <c r="E4" s="845"/>
      <c r="F4" s="845"/>
    </row>
    <row r="5" spans="1:6" s="4" customFormat="1" ht="65.25" customHeight="1">
      <c r="A5" s="835" t="s">
        <v>103</v>
      </c>
      <c r="B5" s="880"/>
      <c r="C5" s="880"/>
      <c r="D5" s="880"/>
      <c r="E5" s="880"/>
      <c r="F5" s="880"/>
    </row>
    <row r="6" spans="1:6" s="4" customFormat="1" ht="14.25">
      <c r="A6" s="2"/>
      <c r="B6" s="7"/>
      <c r="C6" s="7"/>
      <c r="D6" s="7"/>
      <c r="E6" s="1"/>
      <c r="F6" s="1"/>
    </row>
    <row r="7" spans="1:7" ht="38.25" customHeight="1">
      <c r="A7" s="50" t="s">
        <v>72</v>
      </c>
      <c r="B7" s="52" t="s">
        <v>70</v>
      </c>
      <c r="C7" s="52" t="s">
        <v>414</v>
      </c>
      <c r="D7" s="52" t="s">
        <v>73</v>
      </c>
      <c r="E7" s="50" t="s">
        <v>19</v>
      </c>
      <c r="F7" s="50" t="s">
        <v>396</v>
      </c>
      <c r="G7" s="112" t="s">
        <v>988</v>
      </c>
    </row>
    <row r="8" spans="1:7" ht="14.25">
      <c r="A8" s="164"/>
      <c r="B8" s="165"/>
      <c r="C8" s="165"/>
      <c r="D8" s="165"/>
      <c r="E8" s="164"/>
      <c r="F8" s="167"/>
      <c r="G8" s="118"/>
    </row>
    <row r="9" spans="1:7" ht="14.25">
      <c r="A9" s="158"/>
      <c r="B9" s="158"/>
      <c r="C9" s="157"/>
      <c r="D9" s="166"/>
      <c r="E9" s="156"/>
      <c r="F9" s="159"/>
      <c r="G9" s="118"/>
    </row>
    <row r="10" spans="1:7" ht="14.25">
      <c r="A10" s="119"/>
      <c r="B10" s="119"/>
      <c r="C10" s="116"/>
      <c r="D10" s="121"/>
      <c r="E10" s="136"/>
      <c r="F10" s="144"/>
      <c r="G10" s="118"/>
    </row>
    <row r="11" spans="1:7" ht="14.25">
      <c r="A11" s="119"/>
      <c r="B11" s="119"/>
      <c r="C11" s="116"/>
      <c r="D11" s="121"/>
      <c r="E11" s="136"/>
      <c r="F11" s="144"/>
      <c r="G11" s="118"/>
    </row>
    <row r="12" spans="1:7" ht="14.25">
      <c r="A12" s="119"/>
      <c r="B12" s="119"/>
      <c r="C12" s="116"/>
      <c r="D12" s="121"/>
      <c r="E12" s="136"/>
      <c r="F12" s="144"/>
      <c r="G12" s="118"/>
    </row>
    <row r="13" spans="1:7" ht="14.25">
      <c r="A13" s="119"/>
      <c r="B13" s="119"/>
      <c r="C13" s="116"/>
      <c r="D13" s="121"/>
      <c r="E13" s="136"/>
      <c r="F13" s="144"/>
      <c r="G13" s="118"/>
    </row>
    <row r="14" spans="1:7" ht="14.25">
      <c r="A14" s="119"/>
      <c r="B14" s="119"/>
      <c r="C14" s="116"/>
      <c r="D14" s="121"/>
      <c r="E14" s="136"/>
      <c r="F14" s="144"/>
      <c r="G14" s="118"/>
    </row>
    <row r="15" spans="1:7" ht="14.25">
      <c r="A15" s="119"/>
      <c r="B15" s="119"/>
      <c r="C15" s="116"/>
      <c r="D15" s="121"/>
      <c r="E15" s="136"/>
      <c r="F15" s="144"/>
      <c r="G15" s="118"/>
    </row>
    <row r="16" spans="1:7" ht="14.25">
      <c r="A16" s="119"/>
      <c r="B16" s="119"/>
      <c r="C16" s="116"/>
      <c r="D16" s="121"/>
      <c r="E16" s="136"/>
      <c r="F16" s="144"/>
      <c r="G16" s="118"/>
    </row>
    <row r="17" spans="1:7" ht="14.25">
      <c r="A17" s="119"/>
      <c r="B17" s="119"/>
      <c r="C17" s="116"/>
      <c r="D17" s="121"/>
      <c r="E17" s="136"/>
      <c r="F17" s="144"/>
      <c r="G17" s="118"/>
    </row>
    <row r="18" spans="1:7" ht="14.25">
      <c r="A18" s="119"/>
      <c r="B18" s="119"/>
      <c r="C18" s="116"/>
      <c r="D18" s="121"/>
      <c r="E18" s="136"/>
      <c r="F18" s="144"/>
      <c r="G18" s="118"/>
    </row>
    <row r="19" spans="1:7" ht="14.25">
      <c r="A19" s="119"/>
      <c r="B19" s="119"/>
      <c r="C19" s="116"/>
      <c r="D19" s="121"/>
      <c r="E19" s="136"/>
      <c r="F19" s="144"/>
      <c r="G19" s="118"/>
    </row>
    <row r="20" spans="1:7" ht="14.25">
      <c r="A20" s="119"/>
      <c r="B20" s="119"/>
      <c r="C20" s="116"/>
      <c r="D20" s="121"/>
      <c r="E20" s="136"/>
      <c r="F20" s="144"/>
      <c r="G20" s="118"/>
    </row>
    <row r="21" spans="1:7" ht="14.25">
      <c r="A21" s="119"/>
      <c r="B21" s="119"/>
      <c r="C21" s="116"/>
      <c r="D21" s="121"/>
      <c r="E21" s="143"/>
      <c r="F21" s="144"/>
      <c r="G21" s="118"/>
    </row>
    <row r="22" spans="1:7" ht="14.25">
      <c r="A22" s="119"/>
      <c r="B22" s="119"/>
      <c r="C22" s="116"/>
      <c r="D22" s="121"/>
      <c r="E22" s="143"/>
      <c r="F22" s="144"/>
      <c r="G22" s="118"/>
    </row>
    <row r="23" spans="1:7" ht="14.25">
      <c r="A23" s="119"/>
      <c r="B23" s="119"/>
      <c r="C23" s="116"/>
      <c r="D23" s="121"/>
      <c r="E23" s="143"/>
      <c r="F23" s="144"/>
      <c r="G23" s="118"/>
    </row>
    <row r="24" spans="1:7" ht="14.25">
      <c r="A24" s="119"/>
      <c r="B24" s="119"/>
      <c r="C24" s="116"/>
      <c r="D24" s="121"/>
      <c r="E24" s="143"/>
      <c r="F24" s="144"/>
      <c r="G24" s="118"/>
    </row>
    <row r="25" spans="1:7" ht="14.25">
      <c r="A25" s="119"/>
      <c r="B25" s="119"/>
      <c r="C25" s="116"/>
      <c r="D25" s="121"/>
      <c r="E25" s="143"/>
      <c r="F25" s="144"/>
      <c r="G25" s="118"/>
    </row>
    <row r="26" spans="1:7" ht="14.25">
      <c r="A26" s="119"/>
      <c r="B26" s="119"/>
      <c r="C26" s="116"/>
      <c r="D26" s="121"/>
      <c r="E26" s="143"/>
      <c r="F26" s="144"/>
      <c r="G26" s="118"/>
    </row>
    <row r="27" spans="1:7" ht="14.25">
      <c r="A27" s="119"/>
      <c r="B27" s="119"/>
      <c r="C27" s="116"/>
      <c r="D27" s="121"/>
      <c r="E27" s="143"/>
      <c r="F27" s="144"/>
      <c r="G27" s="118"/>
    </row>
    <row r="28" spans="1:6" ht="14.25">
      <c r="A28" s="9" t="s">
        <v>368</v>
      </c>
      <c r="E28" s="64"/>
      <c r="F28" s="60">
        <f>SUM(F8:F27)</f>
        <v>0</v>
      </c>
    </row>
    <row r="30" spans="1:6" ht="14.25">
      <c r="A30" s="879" t="s">
        <v>401</v>
      </c>
      <c r="B30" s="879"/>
      <c r="C30" s="879"/>
      <c r="D30" s="879"/>
      <c r="E30" s="879"/>
      <c r="F30" s="879"/>
    </row>
  </sheetData>
  <sheetProtection/>
  <mergeCells count="4">
    <mergeCell ref="A2:F2"/>
    <mergeCell ref="A4:F4"/>
    <mergeCell ref="A5:F5"/>
    <mergeCell ref="A30:F30"/>
  </mergeCells>
  <printOptions/>
  <pageMargins left="0.511811023622047" right="0.31496062992126" top="0" bottom="0" header="0" footer="0"/>
  <pageSetup horizontalDpi="200" verticalDpi="200" orientation="landscape" paperSize="9" r:id="rId1"/>
</worksheet>
</file>

<file path=xl/worksheets/sheet13.xml><?xml version="1.0" encoding="utf-8"?>
<worksheet xmlns="http://schemas.openxmlformats.org/spreadsheetml/2006/main" xmlns:r="http://schemas.openxmlformats.org/officeDocument/2006/relationships">
  <dimension ref="A2:I62"/>
  <sheetViews>
    <sheetView zoomScalePageLayoutView="0" workbookViewId="0" topLeftCell="A1">
      <selection activeCell="G55" sqref="G55"/>
    </sheetView>
  </sheetViews>
  <sheetFormatPr defaultColWidth="8.8515625" defaultRowHeight="15"/>
  <cols>
    <col min="1" max="1" width="19.140625" style="2" customWidth="1"/>
    <col min="2" max="2" width="10.28125" style="7" customWidth="1"/>
    <col min="3" max="3" width="27.7109375" style="7" customWidth="1"/>
    <col min="4" max="4" width="23.421875" style="7" customWidth="1"/>
    <col min="5" max="5" width="15.28125" style="7" customWidth="1"/>
    <col min="6" max="6" width="16.7109375" style="7" customWidth="1"/>
    <col min="7" max="7" width="10.7109375" style="7" customWidth="1"/>
    <col min="8" max="8" width="16.140625" style="1" customWidth="1"/>
    <col min="9" max="9" width="20.421875" style="0" customWidth="1"/>
  </cols>
  <sheetData>
    <row r="2" spans="1:8" s="4" customFormat="1" ht="35.25" customHeight="1">
      <c r="A2" s="831" t="s">
        <v>545</v>
      </c>
      <c r="B2" s="864"/>
      <c r="C2" s="864"/>
      <c r="D2" s="864"/>
      <c r="E2" s="864"/>
      <c r="F2" s="864"/>
      <c r="G2" s="864"/>
      <c r="H2" s="865"/>
    </row>
    <row r="3" spans="1:8" s="4" customFormat="1" ht="15" customHeight="1">
      <c r="A3" s="11"/>
      <c r="B3" s="11"/>
      <c r="C3" s="11"/>
      <c r="D3" s="11"/>
      <c r="E3" s="11"/>
      <c r="F3" s="11"/>
      <c r="G3" s="11"/>
      <c r="H3" s="3"/>
    </row>
    <row r="4" spans="1:8" s="73" customFormat="1" ht="15" customHeight="1">
      <c r="A4" s="845" t="s">
        <v>10</v>
      </c>
      <c r="B4" s="845"/>
      <c r="C4" s="845"/>
      <c r="D4" s="845"/>
      <c r="E4" s="845"/>
      <c r="F4" s="845"/>
      <c r="G4" s="845"/>
      <c r="H4" s="845"/>
    </row>
    <row r="5" spans="1:8" s="73" customFormat="1" ht="15" customHeight="1">
      <c r="A5" s="834" t="s">
        <v>11</v>
      </c>
      <c r="B5" s="834"/>
      <c r="C5" s="834"/>
      <c r="D5" s="834"/>
      <c r="E5" s="834"/>
      <c r="F5" s="834"/>
      <c r="G5" s="834"/>
      <c r="H5" s="834"/>
    </row>
    <row r="6" spans="1:8" s="73" customFormat="1" ht="15" customHeight="1">
      <c r="A6" s="834" t="s">
        <v>12</v>
      </c>
      <c r="B6" s="834"/>
      <c r="C6" s="834"/>
      <c r="D6" s="834"/>
      <c r="E6" s="834"/>
      <c r="F6" s="834"/>
      <c r="G6" s="834"/>
      <c r="H6" s="834"/>
    </row>
    <row r="7" spans="1:8" s="73" customFormat="1" ht="409.5" customHeight="1">
      <c r="A7" s="858" t="s">
        <v>487</v>
      </c>
      <c r="B7" s="859"/>
      <c r="C7" s="859"/>
      <c r="D7" s="859"/>
      <c r="E7" s="859"/>
      <c r="F7" s="859"/>
      <c r="G7" s="859"/>
      <c r="H7" s="860"/>
    </row>
    <row r="8" spans="1:8" s="4" customFormat="1" ht="14.25">
      <c r="A8" s="5"/>
      <c r="B8" s="6"/>
      <c r="C8" s="6"/>
      <c r="D8" s="6"/>
      <c r="E8" s="6"/>
      <c r="F8" s="6"/>
      <c r="G8" s="6"/>
      <c r="H8" s="3"/>
    </row>
    <row r="9" spans="1:9" s="4" customFormat="1" ht="51.75">
      <c r="A9" s="45" t="s">
        <v>58</v>
      </c>
      <c r="B9" s="45" t="s">
        <v>414</v>
      </c>
      <c r="C9" s="45" t="s">
        <v>59</v>
      </c>
      <c r="D9" s="45" t="s">
        <v>61</v>
      </c>
      <c r="E9" s="45" t="s">
        <v>1853</v>
      </c>
      <c r="F9" s="45" t="s">
        <v>62</v>
      </c>
      <c r="G9" s="46" t="s">
        <v>19</v>
      </c>
      <c r="H9" s="46" t="s">
        <v>413</v>
      </c>
      <c r="I9" s="112" t="s">
        <v>988</v>
      </c>
    </row>
    <row r="10" spans="1:9" s="4" customFormat="1" ht="14.25">
      <c r="A10" s="145"/>
      <c r="B10" s="146"/>
      <c r="C10" s="146"/>
      <c r="D10" s="130"/>
      <c r="E10" s="130"/>
      <c r="F10" s="130"/>
      <c r="G10" s="130"/>
      <c r="H10" s="144"/>
      <c r="I10" s="118"/>
    </row>
    <row r="11" spans="1:9" s="4" customFormat="1" ht="14.25">
      <c r="A11" s="145"/>
      <c r="B11" s="146"/>
      <c r="C11" s="146"/>
      <c r="D11" s="130"/>
      <c r="E11" s="130"/>
      <c r="F11" s="130"/>
      <c r="G11" s="130"/>
      <c r="H11" s="144"/>
      <c r="I11" s="118"/>
    </row>
    <row r="12" spans="1:9" s="4" customFormat="1" ht="14.25">
      <c r="A12" s="145"/>
      <c r="B12" s="146"/>
      <c r="C12" s="146"/>
      <c r="D12" s="130"/>
      <c r="E12" s="130"/>
      <c r="F12" s="130"/>
      <c r="G12" s="130"/>
      <c r="H12" s="144"/>
      <c r="I12" s="118"/>
    </row>
    <row r="13" spans="1:9" s="4" customFormat="1" ht="14.25">
      <c r="A13" s="145"/>
      <c r="B13" s="146"/>
      <c r="C13" s="146"/>
      <c r="D13" s="130"/>
      <c r="E13" s="130"/>
      <c r="F13" s="130"/>
      <c r="G13" s="130"/>
      <c r="H13" s="144"/>
      <c r="I13" s="118"/>
    </row>
    <row r="14" spans="1:9" s="4" customFormat="1" ht="14.25">
      <c r="A14" s="145"/>
      <c r="B14" s="146"/>
      <c r="C14" s="146"/>
      <c r="D14" s="130"/>
      <c r="E14" s="130"/>
      <c r="F14" s="130"/>
      <c r="G14" s="130"/>
      <c r="H14" s="144"/>
      <c r="I14" s="118"/>
    </row>
    <row r="15" spans="1:9" s="4" customFormat="1" ht="14.25">
      <c r="A15" s="145"/>
      <c r="B15" s="146"/>
      <c r="C15" s="146"/>
      <c r="D15" s="130"/>
      <c r="E15" s="130"/>
      <c r="F15" s="130"/>
      <c r="G15" s="130"/>
      <c r="H15" s="144"/>
      <c r="I15" s="118"/>
    </row>
    <row r="16" spans="1:9" s="4" customFormat="1" ht="14.25">
      <c r="A16" s="145"/>
      <c r="B16" s="146"/>
      <c r="C16" s="146"/>
      <c r="D16" s="130"/>
      <c r="E16" s="130"/>
      <c r="F16" s="130"/>
      <c r="G16" s="130"/>
      <c r="H16" s="144"/>
      <c r="I16" s="118"/>
    </row>
    <row r="17" spans="1:9" s="4" customFormat="1" ht="14.25">
      <c r="A17" s="145"/>
      <c r="B17" s="146"/>
      <c r="C17" s="146"/>
      <c r="D17" s="130"/>
      <c r="E17" s="130"/>
      <c r="F17" s="130"/>
      <c r="G17" s="130"/>
      <c r="H17" s="144"/>
      <c r="I17" s="118"/>
    </row>
    <row r="18" spans="1:9" s="4" customFormat="1" ht="14.25">
      <c r="A18" s="145"/>
      <c r="B18" s="146"/>
      <c r="C18" s="146"/>
      <c r="D18" s="130"/>
      <c r="E18" s="130"/>
      <c r="F18" s="130"/>
      <c r="G18" s="130"/>
      <c r="H18" s="144"/>
      <c r="I18" s="118"/>
    </row>
    <row r="19" spans="1:9" s="4" customFormat="1" ht="14.25">
      <c r="A19" s="145"/>
      <c r="B19" s="146"/>
      <c r="C19" s="146"/>
      <c r="D19" s="130"/>
      <c r="E19" s="130"/>
      <c r="F19" s="130"/>
      <c r="G19" s="130"/>
      <c r="H19" s="144"/>
      <c r="I19" s="118"/>
    </row>
    <row r="20" spans="1:9" s="4" customFormat="1" ht="14.25">
      <c r="A20" s="145"/>
      <c r="B20" s="146"/>
      <c r="C20" s="146"/>
      <c r="D20" s="130"/>
      <c r="E20" s="130"/>
      <c r="F20" s="130"/>
      <c r="G20" s="130"/>
      <c r="H20" s="144"/>
      <c r="I20" s="118"/>
    </row>
    <row r="21" spans="1:9" s="4" customFormat="1" ht="14.25">
      <c r="A21" s="145"/>
      <c r="B21" s="146"/>
      <c r="C21" s="146"/>
      <c r="D21" s="130"/>
      <c r="E21" s="130"/>
      <c r="F21" s="130"/>
      <c r="G21" s="130"/>
      <c r="H21" s="144"/>
      <c r="I21" s="118"/>
    </row>
    <row r="22" spans="1:9" s="4" customFormat="1" ht="14.25">
      <c r="A22" s="145"/>
      <c r="B22" s="146"/>
      <c r="C22" s="146"/>
      <c r="D22" s="130"/>
      <c r="E22" s="130"/>
      <c r="F22" s="130"/>
      <c r="G22" s="130"/>
      <c r="H22" s="144"/>
      <c r="I22" s="118"/>
    </row>
    <row r="23" spans="1:9" s="4" customFormat="1" ht="14.25">
      <c r="A23" s="145"/>
      <c r="B23" s="146"/>
      <c r="C23" s="146"/>
      <c r="D23" s="130"/>
      <c r="E23" s="130"/>
      <c r="F23" s="130"/>
      <c r="G23" s="130"/>
      <c r="H23" s="144"/>
      <c r="I23" s="118"/>
    </row>
    <row r="24" spans="1:9" s="4" customFormat="1" ht="14.25">
      <c r="A24" s="145"/>
      <c r="B24" s="146"/>
      <c r="C24" s="146"/>
      <c r="D24" s="130"/>
      <c r="E24" s="130"/>
      <c r="F24" s="130"/>
      <c r="G24" s="130"/>
      <c r="H24" s="144"/>
      <c r="I24" s="118"/>
    </row>
    <row r="25" spans="1:9" s="4" customFormat="1" ht="14.25">
      <c r="A25" s="145"/>
      <c r="B25" s="146"/>
      <c r="C25" s="146"/>
      <c r="D25" s="130"/>
      <c r="E25" s="130"/>
      <c r="F25" s="130"/>
      <c r="G25" s="130"/>
      <c r="H25" s="144"/>
      <c r="I25" s="118"/>
    </row>
    <row r="26" spans="1:9" s="4" customFormat="1" ht="14.25">
      <c r="A26" s="145"/>
      <c r="B26" s="146"/>
      <c r="C26" s="146"/>
      <c r="D26" s="130"/>
      <c r="E26" s="130"/>
      <c r="F26" s="130"/>
      <c r="G26" s="130"/>
      <c r="H26" s="144"/>
      <c r="I26" s="118"/>
    </row>
    <row r="27" spans="1:9" s="4" customFormat="1" ht="14.25">
      <c r="A27" s="145"/>
      <c r="B27" s="146"/>
      <c r="C27" s="146"/>
      <c r="D27" s="130"/>
      <c r="E27" s="130"/>
      <c r="F27" s="130"/>
      <c r="G27" s="130"/>
      <c r="H27" s="144"/>
      <c r="I27" s="118"/>
    </row>
    <row r="28" spans="1:9" s="4" customFormat="1" ht="14.25">
      <c r="A28" s="145"/>
      <c r="B28" s="146"/>
      <c r="C28" s="146"/>
      <c r="D28" s="130"/>
      <c r="E28" s="130"/>
      <c r="F28" s="130"/>
      <c r="G28" s="130"/>
      <c r="H28" s="144"/>
      <c r="I28" s="118"/>
    </row>
    <row r="29" spans="1:9" s="4" customFormat="1" ht="14.25">
      <c r="A29" s="145"/>
      <c r="B29" s="146"/>
      <c r="C29" s="146"/>
      <c r="D29" s="130"/>
      <c r="E29" s="130"/>
      <c r="F29" s="130"/>
      <c r="G29" s="130"/>
      <c r="H29" s="144"/>
      <c r="I29" s="118"/>
    </row>
    <row r="30" spans="1:9" s="4" customFormat="1" ht="14.25">
      <c r="A30" s="145"/>
      <c r="B30" s="146"/>
      <c r="C30" s="146"/>
      <c r="D30" s="130"/>
      <c r="E30" s="130"/>
      <c r="F30" s="130"/>
      <c r="G30" s="130"/>
      <c r="H30" s="144"/>
      <c r="I30" s="118"/>
    </row>
    <row r="31" spans="1:9" s="4" customFormat="1" ht="14.25">
      <c r="A31" s="145"/>
      <c r="B31" s="146"/>
      <c r="C31" s="146"/>
      <c r="D31" s="130"/>
      <c r="E31" s="130"/>
      <c r="F31" s="130"/>
      <c r="G31" s="130"/>
      <c r="H31" s="144"/>
      <c r="I31" s="118"/>
    </row>
    <row r="32" spans="1:9" s="4" customFormat="1" ht="14.25">
      <c r="A32" s="145"/>
      <c r="B32" s="146"/>
      <c r="C32" s="146"/>
      <c r="D32" s="130"/>
      <c r="E32" s="130"/>
      <c r="F32" s="130"/>
      <c r="G32" s="130"/>
      <c r="H32" s="144"/>
      <c r="I32" s="118"/>
    </row>
    <row r="33" spans="1:9" s="4" customFormat="1" ht="14.25">
      <c r="A33" s="145"/>
      <c r="B33" s="146"/>
      <c r="C33" s="146"/>
      <c r="D33" s="130"/>
      <c r="E33" s="130"/>
      <c r="F33" s="130"/>
      <c r="G33" s="130"/>
      <c r="H33" s="144"/>
      <c r="I33" s="118"/>
    </row>
    <row r="34" spans="1:9" s="4" customFormat="1" ht="14.25">
      <c r="A34" s="145"/>
      <c r="B34" s="146"/>
      <c r="C34" s="146"/>
      <c r="D34" s="130"/>
      <c r="E34" s="130"/>
      <c r="F34" s="130"/>
      <c r="G34" s="130"/>
      <c r="H34" s="144"/>
      <c r="I34" s="118"/>
    </row>
    <row r="35" spans="1:9" s="4" customFormat="1" ht="14.25">
      <c r="A35" s="145"/>
      <c r="B35" s="146"/>
      <c r="C35" s="146"/>
      <c r="D35" s="130"/>
      <c r="E35" s="130"/>
      <c r="F35" s="130"/>
      <c r="G35" s="130"/>
      <c r="H35" s="144"/>
      <c r="I35" s="118"/>
    </row>
    <row r="36" spans="1:9" s="4" customFormat="1" ht="14.25">
      <c r="A36" s="145"/>
      <c r="B36" s="146"/>
      <c r="C36" s="146"/>
      <c r="D36" s="130"/>
      <c r="E36" s="130"/>
      <c r="F36" s="130"/>
      <c r="G36" s="130"/>
      <c r="H36" s="144"/>
      <c r="I36" s="118"/>
    </row>
    <row r="37" spans="1:9" s="4" customFormat="1" ht="14.25">
      <c r="A37" s="145"/>
      <c r="B37" s="146"/>
      <c r="C37" s="146"/>
      <c r="D37" s="130"/>
      <c r="E37" s="130"/>
      <c r="F37" s="130"/>
      <c r="G37" s="130"/>
      <c r="H37" s="144"/>
      <c r="I37" s="118"/>
    </row>
    <row r="38" spans="1:9" s="4" customFormat="1" ht="14.25">
      <c r="A38" s="145"/>
      <c r="B38" s="146"/>
      <c r="C38" s="146"/>
      <c r="D38" s="130"/>
      <c r="E38" s="130"/>
      <c r="F38" s="130"/>
      <c r="G38" s="130"/>
      <c r="H38" s="144"/>
      <c r="I38" s="118"/>
    </row>
    <row r="39" spans="1:9" s="4" customFormat="1" ht="14.25">
      <c r="A39" s="145"/>
      <c r="B39" s="146"/>
      <c r="C39" s="146"/>
      <c r="D39" s="130"/>
      <c r="E39" s="130"/>
      <c r="F39" s="130"/>
      <c r="G39" s="130"/>
      <c r="H39" s="144"/>
      <c r="I39" s="118"/>
    </row>
    <row r="40" spans="1:9" s="4" customFormat="1" ht="14.25">
      <c r="A40" s="145"/>
      <c r="B40" s="146"/>
      <c r="C40" s="146"/>
      <c r="D40" s="130"/>
      <c r="E40" s="130"/>
      <c r="F40" s="130"/>
      <c r="G40" s="130"/>
      <c r="H40" s="144"/>
      <c r="I40" s="118"/>
    </row>
    <row r="41" spans="1:9" s="4" customFormat="1" ht="14.25">
      <c r="A41" s="145"/>
      <c r="B41" s="146"/>
      <c r="C41" s="146"/>
      <c r="D41" s="130"/>
      <c r="E41" s="130"/>
      <c r="F41" s="130"/>
      <c r="G41" s="130"/>
      <c r="H41" s="144"/>
      <c r="I41" s="118"/>
    </row>
    <row r="42" spans="1:9" s="4" customFormat="1" ht="14.25">
      <c r="A42" s="145"/>
      <c r="B42" s="146"/>
      <c r="C42" s="146"/>
      <c r="D42" s="130"/>
      <c r="E42" s="130"/>
      <c r="F42" s="130"/>
      <c r="G42" s="130"/>
      <c r="H42" s="144"/>
      <c r="I42" s="118"/>
    </row>
    <row r="43" spans="1:9" s="4" customFormat="1" ht="14.25">
      <c r="A43" s="145"/>
      <c r="B43" s="146"/>
      <c r="C43" s="146"/>
      <c r="D43" s="130"/>
      <c r="E43" s="130"/>
      <c r="F43" s="130"/>
      <c r="G43" s="130"/>
      <c r="H43" s="144"/>
      <c r="I43" s="118"/>
    </row>
    <row r="44" spans="1:9" s="4" customFormat="1" ht="14.25">
      <c r="A44" s="145"/>
      <c r="B44" s="146"/>
      <c r="C44" s="146"/>
      <c r="D44" s="130"/>
      <c r="E44" s="130"/>
      <c r="F44" s="130"/>
      <c r="G44" s="130"/>
      <c r="H44" s="144"/>
      <c r="I44" s="118"/>
    </row>
    <row r="45" spans="1:9" s="4" customFormat="1" ht="14.25">
      <c r="A45" s="145"/>
      <c r="B45" s="146"/>
      <c r="C45" s="146"/>
      <c r="D45" s="130"/>
      <c r="E45" s="130"/>
      <c r="F45" s="130"/>
      <c r="G45" s="130"/>
      <c r="H45" s="144"/>
      <c r="I45" s="118"/>
    </row>
    <row r="46" spans="1:9" s="4" customFormat="1" ht="14.25">
      <c r="A46" s="145"/>
      <c r="B46" s="146"/>
      <c r="C46" s="146"/>
      <c r="D46" s="130"/>
      <c r="E46" s="130"/>
      <c r="F46" s="130"/>
      <c r="G46" s="130"/>
      <c r="H46" s="144"/>
      <c r="I46" s="118"/>
    </row>
    <row r="47" spans="1:9" s="4" customFormat="1" ht="14.25">
      <c r="A47" s="145"/>
      <c r="B47" s="146"/>
      <c r="C47" s="146"/>
      <c r="D47" s="130"/>
      <c r="E47" s="130"/>
      <c r="F47" s="130"/>
      <c r="G47" s="130"/>
      <c r="H47" s="144"/>
      <c r="I47" s="118"/>
    </row>
    <row r="48" spans="1:9" s="4" customFormat="1" ht="14.25">
      <c r="A48" s="145"/>
      <c r="B48" s="146"/>
      <c r="C48" s="146"/>
      <c r="D48" s="130"/>
      <c r="E48" s="130"/>
      <c r="F48" s="130"/>
      <c r="G48" s="130"/>
      <c r="H48" s="144"/>
      <c r="I48" s="118"/>
    </row>
    <row r="49" spans="1:9" s="4" customFormat="1" ht="14.25">
      <c r="A49" s="145"/>
      <c r="B49" s="146"/>
      <c r="C49" s="146"/>
      <c r="D49" s="130"/>
      <c r="E49" s="130"/>
      <c r="F49" s="130"/>
      <c r="G49" s="130"/>
      <c r="H49" s="144"/>
      <c r="I49" s="118"/>
    </row>
    <row r="50" spans="1:9" s="4" customFormat="1" ht="14.25">
      <c r="A50" s="145"/>
      <c r="B50" s="146"/>
      <c r="C50" s="146"/>
      <c r="D50" s="130"/>
      <c r="E50" s="130"/>
      <c r="F50" s="130"/>
      <c r="G50" s="130"/>
      <c r="H50" s="144"/>
      <c r="I50" s="118"/>
    </row>
    <row r="51" spans="1:9" s="4" customFormat="1" ht="14.25">
      <c r="A51" s="145"/>
      <c r="B51" s="146"/>
      <c r="C51" s="146"/>
      <c r="D51" s="130"/>
      <c r="E51" s="130"/>
      <c r="F51" s="130"/>
      <c r="G51" s="130"/>
      <c r="H51" s="144"/>
      <c r="I51" s="118"/>
    </row>
    <row r="52" spans="1:9" s="4" customFormat="1" ht="14.25">
      <c r="A52" s="145"/>
      <c r="B52" s="146"/>
      <c r="C52" s="146"/>
      <c r="D52" s="130"/>
      <c r="E52" s="130"/>
      <c r="F52" s="130"/>
      <c r="G52" s="130"/>
      <c r="H52" s="144"/>
      <c r="I52" s="118"/>
    </row>
    <row r="53" spans="1:9" s="4" customFormat="1" ht="14.25">
      <c r="A53" s="145"/>
      <c r="B53" s="146"/>
      <c r="C53" s="146"/>
      <c r="D53" s="130"/>
      <c r="E53" s="130"/>
      <c r="F53" s="130"/>
      <c r="G53" s="130"/>
      <c r="H53" s="144"/>
      <c r="I53" s="118"/>
    </row>
    <row r="54" spans="1:9" s="4" customFormat="1" ht="14.25">
      <c r="A54" s="145"/>
      <c r="B54" s="146"/>
      <c r="C54" s="146"/>
      <c r="D54" s="130"/>
      <c r="E54" s="130"/>
      <c r="F54" s="130"/>
      <c r="G54" s="130"/>
      <c r="H54" s="144"/>
      <c r="I54" s="118"/>
    </row>
    <row r="55" spans="1:9" s="8" customFormat="1" ht="14.25">
      <c r="A55" s="147"/>
      <c r="B55" s="148"/>
      <c r="C55" s="149"/>
      <c r="D55" s="150"/>
      <c r="E55" s="150"/>
      <c r="F55" s="150"/>
      <c r="G55" s="151"/>
      <c r="H55" s="152"/>
      <c r="I55" s="118"/>
    </row>
    <row r="56" spans="1:9" s="8" customFormat="1" ht="14.25">
      <c r="A56" s="147"/>
      <c r="B56" s="148"/>
      <c r="C56" s="149"/>
      <c r="D56" s="130"/>
      <c r="E56" s="130"/>
      <c r="F56" s="130"/>
      <c r="G56" s="153"/>
      <c r="H56" s="144"/>
      <c r="I56" s="118"/>
    </row>
    <row r="57" spans="1:9" s="8" customFormat="1" ht="14.25">
      <c r="A57" s="147"/>
      <c r="B57" s="148"/>
      <c r="C57" s="149"/>
      <c r="D57" s="130"/>
      <c r="E57" s="130"/>
      <c r="F57" s="130"/>
      <c r="G57" s="153"/>
      <c r="H57" s="144"/>
      <c r="I57" s="118"/>
    </row>
    <row r="58" spans="1:9" s="8" customFormat="1" ht="14.25">
      <c r="A58" s="147"/>
      <c r="B58" s="148"/>
      <c r="C58" s="149"/>
      <c r="D58" s="149"/>
      <c r="E58" s="149"/>
      <c r="F58" s="149"/>
      <c r="G58" s="154"/>
      <c r="H58" s="155"/>
      <c r="I58" s="118"/>
    </row>
    <row r="59" spans="1:9" ht="14.25">
      <c r="A59" s="147"/>
      <c r="B59" s="148"/>
      <c r="C59" s="149"/>
      <c r="D59" s="149"/>
      <c r="E59" s="149"/>
      <c r="F59" s="149"/>
      <c r="G59" s="154"/>
      <c r="H59" s="155"/>
      <c r="I59" s="118"/>
    </row>
    <row r="60" spans="1:8" ht="14.25">
      <c r="A60" s="9" t="s">
        <v>368</v>
      </c>
      <c r="G60" s="63"/>
      <c r="H60" s="60">
        <f>SUM(H10:H59)</f>
        <v>0</v>
      </c>
    </row>
    <row r="62" spans="1:8" ht="14.25">
      <c r="A62" s="879" t="s">
        <v>401</v>
      </c>
      <c r="B62" s="879"/>
      <c r="C62" s="879"/>
      <c r="D62" s="879"/>
      <c r="E62" s="879"/>
      <c r="F62" s="879"/>
      <c r="G62" s="879"/>
      <c r="H62" s="879"/>
    </row>
  </sheetData>
  <sheetProtection/>
  <mergeCells count="6">
    <mergeCell ref="A7:H7"/>
    <mergeCell ref="A2:H2"/>
    <mergeCell ref="A62:H62"/>
    <mergeCell ref="A5:H5"/>
    <mergeCell ref="A4:H4"/>
    <mergeCell ref="A6:H6"/>
  </mergeCells>
  <printOptions/>
  <pageMargins left="0.511811023622047" right="0.31496062992126" top="0.16" bottom="0" header="0" footer="0"/>
  <pageSetup horizontalDpi="200" verticalDpi="200" orientation="landscape" paperSize="9" scale="98" r:id="rId1"/>
  <colBreaks count="1" manualBreakCount="1">
    <brk id="8" min="1" max="17" man="1"/>
  </colBreaks>
</worksheet>
</file>

<file path=xl/worksheets/sheet14.xml><?xml version="1.0" encoding="utf-8"?>
<worksheet xmlns="http://schemas.openxmlformats.org/spreadsheetml/2006/main" xmlns:r="http://schemas.openxmlformats.org/officeDocument/2006/relationships">
  <dimension ref="A2:I156"/>
  <sheetViews>
    <sheetView zoomScale="85" zoomScaleNormal="85" zoomScalePageLayoutView="0" workbookViewId="0" topLeftCell="A148">
      <selection activeCell="F85" sqref="F85"/>
    </sheetView>
  </sheetViews>
  <sheetFormatPr defaultColWidth="8.8515625" defaultRowHeight="15"/>
  <cols>
    <col min="1" max="1" width="34.140625" style="2" customWidth="1"/>
    <col min="2" max="2" width="17.421875" style="7" customWidth="1"/>
    <col min="3" max="3" width="12.140625" style="7" customWidth="1"/>
    <col min="4" max="5" width="14.7109375" style="7" customWidth="1"/>
    <col min="6" max="6" width="16.421875" style="1" customWidth="1"/>
    <col min="7" max="7" width="19.28125" style="1" customWidth="1"/>
    <col min="8" max="8" width="8.8515625" style="0" customWidth="1"/>
    <col min="9" max="9" width="20.7109375" style="0" customWidth="1"/>
  </cols>
  <sheetData>
    <row r="2" spans="1:8" s="4" customFormat="1" ht="15" customHeight="1">
      <c r="A2" s="831" t="s">
        <v>546</v>
      </c>
      <c r="B2" s="884"/>
      <c r="C2" s="884"/>
      <c r="D2" s="884"/>
      <c r="E2" s="884"/>
      <c r="F2" s="884"/>
      <c r="G2" s="884"/>
      <c r="H2" s="885"/>
    </row>
    <row r="3" spans="1:7" s="4" customFormat="1" ht="15" customHeight="1">
      <c r="A3" s="12"/>
      <c r="B3" s="12"/>
      <c r="C3" s="12"/>
      <c r="D3" s="12"/>
      <c r="E3" s="12"/>
      <c r="F3" s="12"/>
      <c r="G3" s="3"/>
    </row>
    <row r="4" spans="1:8" s="4" customFormat="1" ht="15" customHeight="1">
      <c r="A4" s="836" t="s">
        <v>10</v>
      </c>
      <c r="B4" s="839"/>
      <c r="C4" s="839"/>
      <c r="D4" s="839"/>
      <c r="E4" s="839"/>
      <c r="F4" s="839"/>
      <c r="G4" s="839"/>
      <c r="H4" s="840"/>
    </row>
    <row r="5" spans="1:8" s="4" customFormat="1" ht="15" customHeight="1">
      <c r="A5" s="836" t="s">
        <v>13</v>
      </c>
      <c r="B5" s="839"/>
      <c r="C5" s="839"/>
      <c r="D5" s="839"/>
      <c r="E5" s="839"/>
      <c r="F5" s="839"/>
      <c r="G5" s="839"/>
      <c r="H5" s="840"/>
    </row>
    <row r="6" spans="1:8" s="4" customFormat="1" ht="51.75" customHeight="1">
      <c r="A6" s="886" t="s">
        <v>1850</v>
      </c>
      <c r="B6" s="887"/>
      <c r="C6" s="887"/>
      <c r="D6" s="887"/>
      <c r="E6" s="887"/>
      <c r="F6" s="887"/>
      <c r="G6" s="887"/>
      <c r="H6" s="888"/>
    </row>
    <row r="7" spans="1:8" s="4" customFormat="1" ht="147" customHeight="1">
      <c r="A7" s="881" t="s">
        <v>1851</v>
      </c>
      <c r="B7" s="882"/>
      <c r="C7" s="882"/>
      <c r="D7" s="882"/>
      <c r="E7" s="882"/>
      <c r="F7" s="882"/>
      <c r="G7" s="882"/>
      <c r="H7" s="883"/>
    </row>
    <row r="8" spans="1:8" s="4" customFormat="1" ht="17.25" customHeight="1">
      <c r="A8" s="881" t="s">
        <v>1852</v>
      </c>
      <c r="B8" s="882"/>
      <c r="C8" s="882"/>
      <c r="D8" s="882"/>
      <c r="E8" s="882"/>
      <c r="F8" s="882"/>
      <c r="G8" s="882"/>
      <c r="H8" s="883"/>
    </row>
    <row r="9" spans="1:7" s="4" customFormat="1" ht="14.25">
      <c r="A9" s="5"/>
      <c r="B9" s="6"/>
      <c r="C9" s="6"/>
      <c r="D9" s="6"/>
      <c r="E9" s="6"/>
      <c r="F9" s="5"/>
      <c r="G9" s="3"/>
    </row>
    <row r="10" spans="1:9" ht="51.75">
      <c r="A10" s="45" t="s">
        <v>58</v>
      </c>
      <c r="B10" s="45" t="s">
        <v>414</v>
      </c>
      <c r="C10" s="45" t="s">
        <v>59</v>
      </c>
      <c r="D10" s="45" t="s">
        <v>61</v>
      </c>
      <c r="E10" s="45" t="s">
        <v>1853</v>
      </c>
      <c r="F10" s="45" t="s">
        <v>62</v>
      </c>
      <c r="G10" s="46" t="s">
        <v>19</v>
      </c>
      <c r="H10" s="46" t="s">
        <v>413</v>
      </c>
      <c r="I10" s="112" t="s">
        <v>988</v>
      </c>
    </row>
    <row r="11" spans="1:9" ht="14.25">
      <c r="A11" s="262" t="s">
        <v>2077</v>
      </c>
      <c r="B11" s="262" t="s">
        <v>2049</v>
      </c>
      <c r="C11" s="263" t="s">
        <v>1339</v>
      </c>
      <c r="D11" s="264" t="s">
        <v>1340</v>
      </c>
      <c r="E11" s="264" t="s">
        <v>1341</v>
      </c>
      <c r="F11" s="265" t="s">
        <v>1342</v>
      </c>
      <c r="G11" s="264" t="s">
        <v>1343</v>
      </c>
      <c r="H11" s="264">
        <v>10</v>
      </c>
      <c r="I11" s="118" t="s">
        <v>2077</v>
      </c>
    </row>
    <row r="12" spans="1:9" ht="42">
      <c r="A12" s="262" t="s">
        <v>2077</v>
      </c>
      <c r="B12" s="262" t="s">
        <v>2049</v>
      </c>
      <c r="C12" s="262" t="s">
        <v>1344</v>
      </c>
      <c r="D12" s="264" t="s">
        <v>1340</v>
      </c>
      <c r="E12" s="262" t="s">
        <v>1345</v>
      </c>
      <c r="F12" s="266" t="s">
        <v>1346</v>
      </c>
      <c r="G12" s="264" t="s">
        <v>1343</v>
      </c>
      <c r="H12" s="264">
        <v>10</v>
      </c>
      <c r="I12" s="118" t="s">
        <v>2077</v>
      </c>
    </row>
    <row r="13" spans="1:9" ht="42">
      <c r="A13" s="262" t="s">
        <v>2077</v>
      </c>
      <c r="B13" s="262" t="s">
        <v>2049</v>
      </c>
      <c r="C13" s="262" t="s">
        <v>1347</v>
      </c>
      <c r="D13" s="264" t="s">
        <v>1340</v>
      </c>
      <c r="E13" s="262" t="s">
        <v>1348</v>
      </c>
      <c r="F13" s="266" t="s">
        <v>1346</v>
      </c>
      <c r="G13" s="264" t="s">
        <v>1343</v>
      </c>
      <c r="H13" s="264">
        <v>10</v>
      </c>
      <c r="I13" s="118" t="s">
        <v>2077</v>
      </c>
    </row>
    <row r="14" spans="1:9" ht="126">
      <c r="A14" s="267" t="s">
        <v>2077</v>
      </c>
      <c r="B14" s="268" t="s">
        <v>2049</v>
      </c>
      <c r="C14" s="267" t="s">
        <v>1349</v>
      </c>
      <c r="D14" s="269" t="s">
        <v>1340</v>
      </c>
      <c r="E14" s="269" t="s">
        <v>1350</v>
      </c>
      <c r="F14" s="266" t="s">
        <v>1351</v>
      </c>
      <c r="G14" s="264" t="s">
        <v>1343</v>
      </c>
      <c r="H14" s="270">
        <v>8</v>
      </c>
      <c r="I14" s="118" t="s">
        <v>2077</v>
      </c>
    </row>
    <row r="15" spans="1:9" ht="69.75">
      <c r="A15" s="267" t="s">
        <v>2077</v>
      </c>
      <c r="B15" s="268" t="s">
        <v>2049</v>
      </c>
      <c r="C15" s="262" t="s">
        <v>1352</v>
      </c>
      <c r="D15" s="269" t="s">
        <v>1353</v>
      </c>
      <c r="E15" s="262" t="s">
        <v>1354</v>
      </c>
      <c r="F15" s="266" t="s">
        <v>1355</v>
      </c>
      <c r="G15" s="262" t="s">
        <v>1356</v>
      </c>
      <c r="H15" s="262">
        <v>25</v>
      </c>
      <c r="I15" s="118" t="s">
        <v>2077</v>
      </c>
    </row>
    <row r="16" spans="1:9" ht="84">
      <c r="A16" s="267" t="s">
        <v>2077</v>
      </c>
      <c r="B16" s="268" t="s">
        <v>2049</v>
      </c>
      <c r="C16" s="262" t="s">
        <v>1357</v>
      </c>
      <c r="D16" s="269" t="s">
        <v>1353</v>
      </c>
      <c r="E16" s="262" t="s">
        <v>1358</v>
      </c>
      <c r="F16" s="266" t="s">
        <v>1359</v>
      </c>
      <c r="G16" s="262" t="s">
        <v>1356</v>
      </c>
      <c r="H16" s="262">
        <v>25</v>
      </c>
      <c r="I16" s="118" t="s">
        <v>2077</v>
      </c>
    </row>
    <row r="17" spans="1:9" ht="64.5">
      <c r="A17" s="267" t="s">
        <v>2077</v>
      </c>
      <c r="B17" s="267" t="s">
        <v>2049</v>
      </c>
      <c r="C17" s="271" t="s">
        <v>1360</v>
      </c>
      <c r="D17" s="264" t="s">
        <v>1353</v>
      </c>
      <c r="E17" s="264" t="s">
        <v>1361</v>
      </c>
      <c r="F17" s="265" t="s">
        <v>1362</v>
      </c>
      <c r="G17" s="262" t="s">
        <v>1356</v>
      </c>
      <c r="H17" s="272">
        <v>25</v>
      </c>
      <c r="I17" s="118" t="s">
        <v>2077</v>
      </c>
    </row>
    <row r="18" spans="1:9" ht="14.25">
      <c r="A18" s="267" t="s">
        <v>2077</v>
      </c>
      <c r="B18" s="267" t="s">
        <v>2049</v>
      </c>
      <c r="C18" s="268" t="s">
        <v>1363</v>
      </c>
      <c r="D18" s="264" t="s">
        <v>1340</v>
      </c>
      <c r="E18" s="264" t="s">
        <v>1364</v>
      </c>
      <c r="F18" s="265" t="s">
        <v>1365</v>
      </c>
      <c r="G18" s="264" t="s">
        <v>1343</v>
      </c>
      <c r="H18" s="272">
        <v>9</v>
      </c>
      <c r="I18" s="118" t="s">
        <v>2077</v>
      </c>
    </row>
    <row r="19" spans="1:9" ht="84">
      <c r="A19" s="267" t="s">
        <v>2077</v>
      </c>
      <c r="B19" s="267" t="s">
        <v>2049</v>
      </c>
      <c r="C19" s="273" t="s">
        <v>1366</v>
      </c>
      <c r="D19" s="264" t="s">
        <v>1353</v>
      </c>
      <c r="E19" s="262" t="s">
        <v>1367</v>
      </c>
      <c r="F19" s="266" t="s">
        <v>1368</v>
      </c>
      <c r="G19" s="262" t="s">
        <v>1356</v>
      </c>
      <c r="H19" s="262">
        <v>25</v>
      </c>
      <c r="I19" s="118" t="s">
        <v>2077</v>
      </c>
    </row>
    <row r="20" spans="1:9" ht="84">
      <c r="A20" s="267" t="s">
        <v>2077</v>
      </c>
      <c r="B20" s="267" t="s">
        <v>2049</v>
      </c>
      <c r="C20" s="267" t="s">
        <v>1369</v>
      </c>
      <c r="D20" s="267" t="s">
        <v>1370</v>
      </c>
      <c r="E20" s="267" t="s">
        <v>1371</v>
      </c>
      <c r="F20" s="266" t="s">
        <v>1372</v>
      </c>
      <c r="G20" s="274" t="s">
        <v>1373</v>
      </c>
      <c r="H20" s="275">
        <v>100</v>
      </c>
      <c r="I20" s="118" t="s">
        <v>2077</v>
      </c>
    </row>
    <row r="21" spans="1:9" ht="84">
      <c r="A21" s="267" t="s">
        <v>2077</v>
      </c>
      <c r="B21" s="267" t="s">
        <v>2049</v>
      </c>
      <c r="C21" s="271" t="s">
        <v>1374</v>
      </c>
      <c r="D21" s="262" t="s">
        <v>1375</v>
      </c>
      <c r="E21" s="262" t="s">
        <v>1376</v>
      </c>
      <c r="F21" s="266" t="s">
        <v>1377</v>
      </c>
      <c r="G21" s="264" t="s">
        <v>1343</v>
      </c>
      <c r="H21" s="262">
        <v>9</v>
      </c>
      <c r="I21" s="118" t="s">
        <v>2077</v>
      </c>
    </row>
    <row r="22" spans="1:9" ht="55.5">
      <c r="A22" s="267" t="s">
        <v>2077</v>
      </c>
      <c r="B22" s="267" t="s">
        <v>2049</v>
      </c>
      <c r="C22" s="267" t="s">
        <v>1378</v>
      </c>
      <c r="D22" s="267" t="s">
        <v>1370</v>
      </c>
      <c r="E22" s="267" t="s">
        <v>1379</v>
      </c>
      <c r="F22" s="266" t="s">
        <v>1380</v>
      </c>
      <c r="G22" s="274" t="s">
        <v>1373</v>
      </c>
      <c r="H22" s="275">
        <v>100</v>
      </c>
      <c r="I22" s="118" t="s">
        <v>2077</v>
      </c>
    </row>
    <row r="23" spans="1:9" ht="55.5">
      <c r="A23" s="276" t="s">
        <v>2077</v>
      </c>
      <c r="B23" s="276" t="s">
        <v>2049</v>
      </c>
      <c r="C23" s="273" t="s">
        <v>1381</v>
      </c>
      <c r="D23" s="268" t="s">
        <v>1340</v>
      </c>
      <c r="E23" s="268" t="s">
        <v>1382</v>
      </c>
      <c r="F23" s="266" t="s">
        <v>1383</v>
      </c>
      <c r="G23" s="264" t="s">
        <v>1343</v>
      </c>
      <c r="H23" s="268">
        <v>8</v>
      </c>
      <c r="I23" s="118" t="s">
        <v>2077</v>
      </c>
    </row>
    <row r="24" spans="1:9" ht="64.5">
      <c r="A24" s="285" t="s">
        <v>2076</v>
      </c>
      <c r="B24" s="285" t="s">
        <v>2049</v>
      </c>
      <c r="C24" s="286" t="s">
        <v>1339</v>
      </c>
      <c r="D24" s="285" t="s">
        <v>1375</v>
      </c>
      <c r="E24" s="285" t="s">
        <v>1390</v>
      </c>
      <c r="F24" s="287" t="s">
        <v>1342</v>
      </c>
      <c r="G24" s="288" t="s">
        <v>1343</v>
      </c>
      <c r="H24" s="288">
        <v>10</v>
      </c>
      <c r="I24" s="118" t="s">
        <v>2076</v>
      </c>
    </row>
    <row r="25" spans="1:9" ht="42">
      <c r="A25" s="285" t="s">
        <v>2076</v>
      </c>
      <c r="B25" s="285" t="s">
        <v>2049</v>
      </c>
      <c r="C25" s="285" t="s">
        <v>1344</v>
      </c>
      <c r="D25" s="285" t="s">
        <v>1391</v>
      </c>
      <c r="E25" s="285" t="s">
        <v>1345</v>
      </c>
      <c r="F25" s="287" t="s">
        <v>1346</v>
      </c>
      <c r="G25" s="288" t="s">
        <v>1343</v>
      </c>
      <c r="H25" s="288">
        <v>10</v>
      </c>
      <c r="I25" s="118" t="s">
        <v>2076</v>
      </c>
    </row>
    <row r="26" spans="1:9" ht="42">
      <c r="A26" s="285" t="s">
        <v>2076</v>
      </c>
      <c r="B26" s="285" t="s">
        <v>2049</v>
      </c>
      <c r="C26" s="285" t="s">
        <v>1347</v>
      </c>
      <c r="D26" s="285" t="s">
        <v>1391</v>
      </c>
      <c r="E26" s="285" t="s">
        <v>1348</v>
      </c>
      <c r="F26" s="287" t="s">
        <v>1346</v>
      </c>
      <c r="G26" s="288" t="s">
        <v>1343</v>
      </c>
      <c r="H26" s="288">
        <v>10</v>
      </c>
      <c r="I26" s="118" t="s">
        <v>2076</v>
      </c>
    </row>
    <row r="27" spans="1:9" ht="111.75">
      <c r="A27" s="285" t="s">
        <v>2076</v>
      </c>
      <c r="B27" s="285" t="s">
        <v>2049</v>
      </c>
      <c r="C27" s="285" t="s">
        <v>1349</v>
      </c>
      <c r="D27" s="285" t="s">
        <v>1391</v>
      </c>
      <c r="E27" s="285" t="s">
        <v>1350</v>
      </c>
      <c r="F27" s="287" t="s">
        <v>1351</v>
      </c>
      <c r="G27" s="288" t="s">
        <v>1343</v>
      </c>
      <c r="H27" s="288">
        <v>8</v>
      </c>
      <c r="I27" s="118" t="s">
        <v>2076</v>
      </c>
    </row>
    <row r="28" spans="1:9" ht="55.5">
      <c r="A28" s="285" t="s">
        <v>2076</v>
      </c>
      <c r="B28" s="285" t="s">
        <v>2049</v>
      </c>
      <c r="C28" s="285" t="s">
        <v>1352</v>
      </c>
      <c r="D28" s="285" t="s">
        <v>1392</v>
      </c>
      <c r="E28" s="285" t="s">
        <v>1354</v>
      </c>
      <c r="F28" s="287" t="s">
        <v>1355</v>
      </c>
      <c r="G28" s="288" t="s">
        <v>1356</v>
      </c>
      <c r="H28" s="288">
        <v>25</v>
      </c>
      <c r="I28" s="118" t="s">
        <v>2076</v>
      </c>
    </row>
    <row r="29" spans="1:9" ht="69.75">
      <c r="A29" s="285" t="s">
        <v>2076</v>
      </c>
      <c r="B29" s="285" t="s">
        <v>2049</v>
      </c>
      <c r="C29" s="285" t="s">
        <v>1357</v>
      </c>
      <c r="D29" s="285" t="s">
        <v>1392</v>
      </c>
      <c r="E29" s="285" t="s">
        <v>1358</v>
      </c>
      <c r="F29" s="287" t="s">
        <v>1359</v>
      </c>
      <c r="G29" s="288" t="s">
        <v>1356</v>
      </c>
      <c r="H29" s="288">
        <v>25</v>
      </c>
      <c r="I29" s="118" t="s">
        <v>2076</v>
      </c>
    </row>
    <row r="30" spans="1:9" ht="69.75">
      <c r="A30" s="285" t="s">
        <v>2076</v>
      </c>
      <c r="B30" s="285" t="s">
        <v>2049</v>
      </c>
      <c r="C30" s="286" t="s">
        <v>1393</v>
      </c>
      <c r="D30" s="285" t="s">
        <v>1392</v>
      </c>
      <c r="E30" s="285" t="s">
        <v>1394</v>
      </c>
      <c r="F30" s="287" t="s">
        <v>1395</v>
      </c>
      <c r="G30" s="288" t="s">
        <v>1356</v>
      </c>
      <c r="H30" s="288">
        <v>25</v>
      </c>
      <c r="I30" s="118" t="s">
        <v>2076</v>
      </c>
    </row>
    <row r="31" spans="1:9" ht="55.5">
      <c r="A31" s="285" t="s">
        <v>2076</v>
      </c>
      <c r="B31" s="285" t="s">
        <v>2049</v>
      </c>
      <c r="C31" s="285" t="s">
        <v>1396</v>
      </c>
      <c r="D31" s="285" t="s">
        <v>1391</v>
      </c>
      <c r="E31" s="285" t="s">
        <v>1364</v>
      </c>
      <c r="F31" s="287" t="s">
        <v>1365</v>
      </c>
      <c r="G31" s="288" t="s">
        <v>1343</v>
      </c>
      <c r="H31" s="288">
        <v>9</v>
      </c>
      <c r="I31" s="118" t="s">
        <v>2076</v>
      </c>
    </row>
    <row r="32" spans="1:9" ht="84">
      <c r="A32" s="285" t="s">
        <v>2076</v>
      </c>
      <c r="B32" s="285" t="s">
        <v>2049</v>
      </c>
      <c r="C32" s="285" t="s">
        <v>1366</v>
      </c>
      <c r="D32" s="285" t="s">
        <v>1392</v>
      </c>
      <c r="E32" s="285" t="s">
        <v>1367</v>
      </c>
      <c r="F32" s="287" t="s">
        <v>1368</v>
      </c>
      <c r="G32" s="288" t="s">
        <v>1356</v>
      </c>
      <c r="H32" s="288">
        <v>25</v>
      </c>
      <c r="I32" s="118" t="s">
        <v>2076</v>
      </c>
    </row>
    <row r="33" spans="1:9" ht="69.75">
      <c r="A33" s="285" t="s">
        <v>2076</v>
      </c>
      <c r="B33" s="285" t="s">
        <v>2049</v>
      </c>
      <c r="C33" s="286" t="s">
        <v>1374</v>
      </c>
      <c r="D33" s="285" t="s">
        <v>1375</v>
      </c>
      <c r="E33" s="285" t="s">
        <v>1376</v>
      </c>
      <c r="F33" s="287" t="s">
        <v>1377</v>
      </c>
      <c r="G33" s="288" t="s">
        <v>1343</v>
      </c>
      <c r="H33" s="288">
        <v>9</v>
      </c>
      <c r="I33" s="118" t="s">
        <v>2076</v>
      </c>
    </row>
    <row r="34" spans="1:9" ht="69.75">
      <c r="A34" s="285" t="s">
        <v>2076</v>
      </c>
      <c r="B34" s="285" t="s">
        <v>2049</v>
      </c>
      <c r="C34" s="289" t="s">
        <v>1397</v>
      </c>
      <c r="D34" s="290" t="s">
        <v>1375</v>
      </c>
      <c r="E34" s="290" t="s">
        <v>1398</v>
      </c>
      <c r="F34" s="287" t="s">
        <v>1399</v>
      </c>
      <c r="G34" s="288" t="s">
        <v>1373</v>
      </c>
      <c r="H34" s="291">
        <v>100</v>
      </c>
      <c r="I34" s="118" t="s">
        <v>2076</v>
      </c>
    </row>
    <row r="35" spans="1:9" ht="39">
      <c r="A35" s="285" t="s">
        <v>2076</v>
      </c>
      <c r="B35" s="292" t="s">
        <v>1400</v>
      </c>
      <c r="C35" s="285" t="s">
        <v>1381</v>
      </c>
      <c r="D35" s="285" t="s">
        <v>1375</v>
      </c>
      <c r="E35" s="285" t="s">
        <v>1382</v>
      </c>
      <c r="F35" s="293" t="s">
        <v>1383</v>
      </c>
      <c r="G35" s="288" t="s">
        <v>1343</v>
      </c>
      <c r="H35" s="288">
        <v>8</v>
      </c>
      <c r="I35" s="118" t="s">
        <v>2076</v>
      </c>
    </row>
    <row r="36" spans="1:9" ht="72" customHeight="1">
      <c r="A36" s="308" t="s">
        <v>1847</v>
      </c>
      <c r="B36" s="196" t="s">
        <v>2049</v>
      </c>
      <c r="C36" s="309" t="s">
        <v>1339</v>
      </c>
      <c r="D36" s="310" t="s">
        <v>1375</v>
      </c>
      <c r="E36" s="281" t="s">
        <v>1390</v>
      </c>
      <c r="F36" s="257" t="s">
        <v>1342</v>
      </c>
      <c r="G36" s="186" t="s">
        <v>1343</v>
      </c>
      <c r="H36" s="311">
        <v>10</v>
      </c>
      <c r="I36" s="118" t="s">
        <v>2519</v>
      </c>
    </row>
    <row r="37" spans="1:9" ht="57.75">
      <c r="A37" s="308" t="s">
        <v>1847</v>
      </c>
      <c r="B37" s="196" t="s">
        <v>2049</v>
      </c>
      <c r="C37" s="281" t="s">
        <v>1344</v>
      </c>
      <c r="D37" s="178" t="s">
        <v>1375</v>
      </c>
      <c r="E37" s="310" t="s">
        <v>1345</v>
      </c>
      <c r="F37" s="257" t="s">
        <v>1346</v>
      </c>
      <c r="G37" s="186" t="s">
        <v>1343</v>
      </c>
      <c r="H37" s="311">
        <v>10</v>
      </c>
      <c r="I37" s="118" t="s">
        <v>2519</v>
      </c>
    </row>
    <row r="38" spans="1:9" ht="57.75">
      <c r="A38" s="182" t="s">
        <v>1847</v>
      </c>
      <c r="B38" s="196" t="s">
        <v>2049</v>
      </c>
      <c r="C38" s="281" t="s">
        <v>1347</v>
      </c>
      <c r="D38" s="186" t="s">
        <v>1375</v>
      </c>
      <c r="E38" s="310" t="s">
        <v>1348</v>
      </c>
      <c r="F38" s="312" t="s">
        <v>1346</v>
      </c>
      <c r="G38" s="186" t="s">
        <v>1343</v>
      </c>
      <c r="H38" s="261">
        <v>10</v>
      </c>
      <c r="I38" s="118" t="s">
        <v>2519</v>
      </c>
    </row>
    <row r="39" spans="1:9" ht="144.75">
      <c r="A39" s="182" t="s">
        <v>1847</v>
      </c>
      <c r="B39" s="196" t="s">
        <v>2049</v>
      </c>
      <c r="C39" s="281" t="s">
        <v>1349</v>
      </c>
      <c r="D39" s="186" t="s">
        <v>1375</v>
      </c>
      <c r="E39" s="310" t="s">
        <v>1350</v>
      </c>
      <c r="F39" s="257" t="s">
        <v>1351</v>
      </c>
      <c r="G39" s="186" t="s">
        <v>1343</v>
      </c>
      <c r="H39" s="261">
        <v>8</v>
      </c>
      <c r="I39" s="118" t="s">
        <v>2519</v>
      </c>
    </row>
    <row r="40" spans="1:9" ht="72">
      <c r="A40" s="182" t="s">
        <v>1847</v>
      </c>
      <c r="B40" s="196" t="s">
        <v>2049</v>
      </c>
      <c r="C40" s="285" t="s">
        <v>1352</v>
      </c>
      <c r="D40" s="196" t="s">
        <v>1392</v>
      </c>
      <c r="E40" s="310" t="s">
        <v>1354</v>
      </c>
      <c r="F40" s="296" t="s">
        <v>1355</v>
      </c>
      <c r="G40" s="186" t="s">
        <v>1356</v>
      </c>
      <c r="H40" s="313">
        <v>25</v>
      </c>
      <c r="I40" s="118" t="s">
        <v>2519</v>
      </c>
    </row>
    <row r="41" spans="1:9" ht="87">
      <c r="A41" s="182" t="s">
        <v>1847</v>
      </c>
      <c r="B41" s="196" t="s">
        <v>2049</v>
      </c>
      <c r="C41" s="285" t="s">
        <v>1357</v>
      </c>
      <c r="D41" s="196" t="s">
        <v>1392</v>
      </c>
      <c r="E41" s="310" t="s">
        <v>1358</v>
      </c>
      <c r="F41" s="296" t="s">
        <v>1359</v>
      </c>
      <c r="G41" s="186" t="s">
        <v>1356</v>
      </c>
      <c r="H41" s="313">
        <v>25</v>
      </c>
      <c r="I41" s="118" t="s">
        <v>2519</v>
      </c>
    </row>
    <row r="42" spans="1:9" ht="87">
      <c r="A42" s="182" t="s">
        <v>1847</v>
      </c>
      <c r="B42" s="196" t="s">
        <v>2049</v>
      </c>
      <c r="C42" s="309" t="s">
        <v>1393</v>
      </c>
      <c r="D42" s="196" t="s">
        <v>1392</v>
      </c>
      <c r="E42" s="310" t="s">
        <v>1394</v>
      </c>
      <c r="F42" s="257" t="s">
        <v>1395</v>
      </c>
      <c r="G42" s="186" t="s">
        <v>1356</v>
      </c>
      <c r="H42" s="313">
        <v>25</v>
      </c>
      <c r="I42" s="118" t="s">
        <v>2519</v>
      </c>
    </row>
    <row r="43" spans="1:9" ht="57.75">
      <c r="A43" s="182" t="s">
        <v>1847</v>
      </c>
      <c r="B43" s="196" t="s">
        <v>2049</v>
      </c>
      <c r="C43" s="314" t="s">
        <v>1396</v>
      </c>
      <c r="D43" s="196" t="s">
        <v>1375</v>
      </c>
      <c r="E43" s="310" t="s">
        <v>1364</v>
      </c>
      <c r="F43" s="257" t="s">
        <v>1365</v>
      </c>
      <c r="G43" s="186" t="s">
        <v>1343</v>
      </c>
      <c r="H43" s="313">
        <v>9</v>
      </c>
      <c r="I43" s="118" t="s">
        <v>2519</v>
      </c>
    </row>
    <row r="44" spans="1:9" ht="87">
      <c r="A44" s="182" t="s">
        <v>1847</v>
      </c>
      <c r="B44" s="196" t="s">
        <v>2049</v>
      </c>
      <c r="C44" s="281" t="s">
        <v>1366</v>
      </c>
      <c r="D44" s="196" t="s">
        <v>1392</v>
      </c>
      <c r="E44" s="310" t="s">
        <v>1367</v>
      </c>
      <c r="F44" s="257" t="s">
        <v>1368</v>
      </c>
      <c r="G44" s="186" t="s">
        <v>1356</v>
      </c>
      <c r="H44" s="313">
        <v>25</v>
      </c>
      <c r="I44" s="118" t="s">
        <v>2519</v>
      </c>
    </row>
    <row r="45" spans="1:9" ht="101.25">
      <c r="A45" s="182" t="s">
        <v>1847</v>
      </c>
      <c r="B45" s="196" t="s">
        <v>2049</v>
      </c>
      <c r="C45" s="309" t="s">
        <v>1374</v>
      </c>
      <c r="D45" s="196" t="s">
        <v>1375</v>
      </c>
      <c r="E45" s="310" t="s">
        <v>1376</v>
      </c>
      <c r="F45" s="257" t="s">
        <v>1377</v>
      </c>
      <c r="G45" s="186" t="s">
        <v>1343</v>
      </c>
      <c r="H45" s="313">
        <v>9</v>
      </c>
      <c r="I45" s="118" t="s">
        <v>2519</v>
      </c>
    </row>
    <row r="46" spans="1:9" ht="101.25">
      <c r="A46" s="182" t="s">
        <v>1847</v>
      </c>
      <c r="B46" s="196" t="s">
        <v>2049</v>
      </c>
      <c r="C46" s="281" t="s">
        <v>1381</v>
      </c>
      <c r="D46" s="196" t="s">
        <v>1375</v>
      </c>
      <c r="E46" s="310" t="s">
        <v>1382</v>
      </c>
      <c r="F46" s="257" t="s">
        <v>1848</v>
      </c>
      <c r="G46" s="186" t="s">
        <v>1343</v>
      </c>
      <c r="H46" s="313">
        <v>8</v>
      </c>
      <c r="I46" s="118" t="s">
        <v>2519</v>
      </c>
    </row>
    <row r="47" spans="1:9" ht="78">
      <c r="A47" s="285" t="s">
        <v>2072</v>
      </c>
      <c r="B47" s="285" t="s">
        <v>2049</v>
      </c>
      <c r="C47" s="271" t="s">
        <v>1339</v>
      </c>
      <c r="D47" s="262" t="s">
        <v>1375</v>
      </c>
      <c r="E47" s="262" t="s">
        <v>1390</v>
      </c>
      <c r="F47" s="296" t="s">
        <v>1342</v>
      </c>
      <c r="G47" s="262" t="s">
        <v>1343</v>
      </c>
      <c r="H47" s="262">
        <v>10</v>
      </c>
      <c r="I47" s="118" t="s">
        <v>2072</v>
      </c>
    </row>
    <row r="48" spans="1:9" ht="57.75">
      <c r="A48" s="285" t="s">
        <v>2072</v>
      </c>
      <c r="B48" s="285" t="s">
        <v>2049</v>
      </c>
      <c r="C48" s="262" t="s">
        <v>1344</v>
      </c>
      <c r="D48" s="262" t="s">
        <v>1391</v>
      </c>
      <c r="E48" s="326">
        <v>43200</v>
      </c>
      <c r="F48" s="296" t="s">
        <v>1346</v>
      </c>
      <c r="G48" s="262" t="s">
        <v>1343</v>
      </c>
      <c r="H48" s="262">
        <v>10</v>
      </c>
      <c r="I48" s="118" t="s">
        <v>2072</v>
      </c>
    </row>
    <row r="49" spans="1:9" ht="57.75">
      <c r="A49" s="285" t="s">
        <v>2072</v>
      </c>
      <c r="B49" s="285" t="s">
        <v>2049</v>
      </c>
      <c r="C49" s="262" t="s">
        <v>1347</v>
      </c>
      <c r="D49" s="262" t="s">
        <v>1391</v>
      </c>
      <c r="E49" s="326">
        <v>43204</v>
      </c>
      <c r="F49" s="296" t="s">
        <v>1346</v>
      </c>
      <c r="G49" s="262" t="s">
        <v>1343</v>
      </c>
      <c r="H49" s="262">
        <v>10</v>
      </c>
      <c r="I49" s="118" t="s">
        <v>2072</v>
      </c>
    </row>
    <row r="50" spans="1:9" ht="144.75">
      <c r="A50" s="285" t="s">
        <v>2072</v>
      </c>
      <c r="B50" s="285" t="s">
        <v>2049</v>
      </c>
      <c r="C50" s="262" t="s">
        <v>1349</v>
      </c>
      <c r="D50" s="262" t="s">
        <v>1391</v>
      </c>
      <c r="E50" s="326">
        <v>43205</v>
      </c>
      <c r="F50" s="296" t="s">
        <v>1351</v>
      </c>
      <c r="G50" s="262" t="s">
        <v>1343</v>
      </c>
      <c r="H50" s="262">
        <v>8</v>
      </c>
      <c r="I50" s="118" t="s">
        <v>2072</v>
      </c>
    </row>
    <row r="51" spans="1:9" ht="72">
      <c r="A51" s="285" t="s">
        <v>2072</v>
      </c>
      <c r="B51" s="285" t="s">
        <v>2049</v>
      </c>
      <c r="C51" s="262" t="s">
        <v>1352</v>
      </c>
      <c r="D51" s="262" t="s">
        <v>1392</v>
      </c>
      <c r="E51" s="262" t="s">
        <v>1354</v>
      </c>
      <c r="F51" s="296" t="s">
        <v>1355</v>
      </c>
      <c r="G51" s="262" t="s">
        <v>1356</v>
      </c>
      <c r="H51" s="262">
        <v>25</v>
      </c>
      <c r="I51" s="118" t="s">
        <v>2072</v>
      </c>
    </row>
    <row r="52" spans="1:9" ht="87">
      <c r="A52" s="285" t="s">
        <v>2072</v>
      </c>
      <c r="B52" s="285" t="s">
        <v>2049</v>
      </c>
      <c r="C52" s="262" t="s">
        <v>1357</v>
      </c>
      <c r="D52" s="262" t="s">
        <v>1392</v>
      </c>
      <c r="E52" s="326">
        <v>43227</v>
      </c>
      <c r="F52" s="296" t="s">
        <v>1359</v>
      </c>
      <c r="G52" s="262" t="s">
        <v>1356</v>
      </c>
      <c r="H52" s="262">
        <v>25</v>
      </c>
      <c r="I52" s="118" t="s">
        <v>2072</v>
      </c>
    </row>
    <row r="53" spans="1:9" ht="87">
      <c r="A53" s="285" t="s">
        <v>2072</v>
      </c>
      <c r="B53" s="285" t="s">
        <v>2049</v>
      </c>
      <c r="C53" s="271" t="s">
        <v>1393</v>
      </c>
      <c r="D53" s="262" t="s">
        <v>1392</v>
      </c>
      <c r="E53" s="262" t="s">
        <v>1394</v>
      </c>
      <c r="F53" s="296" t="s">
        <v>1395</v>
      </c>
      <c r="G53" s="262" t="s">
        <v>1356</v>
      </c>
      <c r="H53" s="262">
        <v>25</v>
      </c>
      <c r="I53" s="118" t="s">
        <v>2072</v>
      </c>
    </row>
    <row r="54" spans="1:9" ht="57.75">
      <c r="A54" s="285" t="s">
        <v>2072</v>
      </c>
      <c r="B54" s="285" t="s">
        <v>2049</v>
      </c>
      <c r="C54" s="262" t="s">
        <v>1396</v>
      </c>
      <c r="D54" s="262" t="s">
        <v>1391</v>
      </c>
      <c r="E54" s="326">
        <v>43237</v>
      </c>
      <c r="F54" s="296" t="s">
        <v>1365</v>
      </c>
      <c r="G54" s="262" t="s">
        <v>1343</v>
      </c>
      <c r="H54" s="262">
        <v>9</v>
      </c>
      <c r="I54" s="118" t="s">
        <v>2072</v>
      </c>
    </row>
    <row r="55" spans="1:9" ht="87">
      <c r="A55" s="285" t="s">
        <v>2072</v>
      </c>
      <c r="B55" s="285" t="s">
        <v>2049</v>
      </c>
      <c r="C55" s="262" t="s">
        <v>1366</v>
      </c>
      <c r="D55" s="262" t="s">
        <v>1392</v>
      </c>
      <c r="E55" s="326">
        <v>43239</v>
      </c>
      <c r="F55" s="296" t="s">
        <v>1368</v>
      </c>
      <c r="G55" s="262" t="s">
        <v>1356</v>
      </c>
      <c r="H55" s="262">
        <v>25</v>
      </c>
      <c r="I55" s="118" t="s">
        <v>2072</v>
      </c>
    </row>
    <row r="56" spans="1:9" ht="39">
      <c r="A56" s="285" t="s">
        <v>2072</v>
      </c>
      <c r="B56" s="285" t="s">
        <v>2049</v>
      </c>
      <c r="C56" s="262" t="s">
        <v>618</v>
      </c>
      <c r="D56" s="262" t="s">
        <v>619</v>
      </c>
      <c r="E56" s="326">
        <v>43246</v>
      </c>
      <c r="F56" s="327" t="s">
        <v>620</v>
      </c>
      <c r="G56" s="262" t="s">
        <v>1373</v>
      </c>
      <c r="H56" s="262">
        <v>100</v>
      </c>
      <c r="I56" s="118" t="s">
        <v>2072</v>
      </c>
    </row>
    <row r="57" spans="1:9" ht="101.25">
      <c r="A57" s="285" t="s">
        <v>2072</v>
      </c>
      <c r="B57" s="285" t="s">
        <v>2049</v>
      </c>
      <c r="C57" s="271" t="s">
        <v>1374</v>
      </c>
      <c r="D57" s="262" t="s">
        <v>1375</v>
      </c>
      <c r="E57" s="262" t="s">
        <v>1376</v>
      </c>
      <c r="F57" s="296" t="s">
        <v>1377</v>
      </c>
      <c r="G57" s="262" t="s">
        <v>1343</v>
      </c>
      <c r="H57" s="262">
        <v>9</v>
      </c>
      <c r="I57" s="118" t="s">
        <v>2072</v>
      </c>
    </row>
    <row r="58" spans="1:9" ht="72">
      <c r="A58" s="285" t="s">
        <v>2072</v>
      </c>
      <c r="B58" s="285" t="s">
        <v>2049</v>
      </c>
      <c r="C58" s="262" t="s">
        <v>1381</v>
      </c>
      <c r="D58" s="262" t="s">
        <v>1375</v>
      </c>
      <c r="E58" s="326">
        <v>43449</v>
      </c>
      <c r="F58" s="296" t="s">
        <v>1383</v>
      </c>
      <c r="G58" s="262" t="s">
        <v>1343</v>
      </c>
      <c r="H58" s="262">
        <v>8</v>
      </c>
      <c r="I58" s="118" t="s">
        <v>2072</v>
      </c>
    </row>
    <row r="59" spans="1:9" ht="103.5">
      <c r="A59" s="262" t="s">
        <v>714</v>
      </c>
      <c r="B59" s="262" t="s">
        <v>1400</v>
      </c>
      <c r="C59" s="262" t="s">
        <v>715</v>
      </c>
      <c r="D59" s="264" t="s">
        <v>716</v>
      </c>
      <c r="E59" s="264" t="s">
        <v>1345</v>
      </c>
      <c r="F59" s="344" t="s">
        <v>717</v>
      </c>
      <c r="G59" s="345" t="s">
        <v>1373</v>
      </c>
      <c r="H59" s="346">
        <v>100</v>
      </c>
      <c r="I59" s="118" t="s">
        <v>714</v>
      </c>
    </row>
    <row r="60" spans="1:9" ht="25.5">
      <c r="A60" s="262" t="s">
        <v>714</v>
      </c>
      <c r="B60" s="262" t="s">
        <v>1400</v>
      </c>
      <c r="C60" s="267" t="s">
        <v>718</v>
      </c>
      <c r="D60" s="264" t="s">
        <v>716</v>
      </c>
      <c r="E60" s="269" t="s">
        <v>1398</v>
      </c>
      <c r="F60" s="347" t="s">
        <v>719</v>
      </c>
      <c r="G60" s="345" t="s">
        <v>1373</v>
      </c>
      <c r="H60" s="348">
        <v>100</v>
      </c>
      <c r="I60" s="118" t="s">
        <v>714</v>
      </c>
    </row>
    <row r="61" spans="1:9" ht="39">
      <c r="A61" s="267" t="s">
        <v>714</v>
      </c>
      <c r="B61" s="267" t="s">
        <v>1400</v>
      </c>
      <c r="C61" s="267" t="s">
        <v>720</v>
      </c>
      <c r="D61" s="264" t="s">
        <v>716</v>
      </c>
      <c r="E61" s="267" t="s">
        <v>1379</v>
      </c>
      <c r="F61" s="349" t="s">
        <v>1380</v>
      </c>
      <c r="G61" s="345" t="s">
        <v>1373</v>
      </c>
      <c r="H61" s="350">
        <v>100</v>
      </c>
      <c r="I61" s="118" t="s">
        <v>714</v>
      </c>
    </row>
    <row r="62" spans="1:9" ht="78">
      <c r="A62" s="267" t="s">
        <v>714</v>
      </c>
      <c r="B62" s="267" t="s">
        <v>1400</v>
      </c>
      <c r="C62" s="267" t="s">
        <v>721</v>
      </c>
      <c r="D62" s="264" t="s">
        <v>716</v>
      </c>
      <c r="E62" s="264" t="s">
        <v>722</v>
      </c>
      <c r="F62" s="344" t="s">
        <v>723</v>
      </c>
      <c r="G62" s="345" t="s">
        <v>1373</v>
      </c>
      <c r="H62" s="351">
        <v>100</v>
      </c>
      <c r="I62" s="118" t="s">
        <v>714</v>
      </c>
    </row>
    <row r="63" spans="1:9" ht="39">
      <c r="A63" s="267" t="s">
        <v>714</v>
      </c>
      <c r="B63" s="352" t="s">
        <v>1400</v>
      </c>
      <c r="C63" s="353" t="s">
        <v>1347</v>
      </c>
      <c r="D63" s="264" t="s">
        <v>1340</v>
      </c>
      <c r="E63" s="352" t="s">
        <v>1348</v>
      </c>
      <c r="F63" s="354" t="s">
        <v>1346</v>
      </c>
      <c r="G63" s="355" t="s">
        <v>1343</v>
      </c>
      <c r="H63" s="356">
        <v>10</v>
      </c>
      <c r="I63" s="118" t="s">
        <v>714</v>
      </c>
    </row>
    <row r="64" spans="1:9" ht="103.5">
      <c r="A64" s="267" t="s">
        <v>714</v>
      </c>
      <c r="B64" s="352" t="s">
        <v>1400</v>
      </c>
      <c r="C64" s="262" t="s">
        <v>1349</v>
      </c>
      <c r="D64" s="264" t="s">
        <v>1340</v>
      </c>
      <c r="E64" s="267" t="s">
        <v>1350</v>
      </c>
      <c r="F64" s="357" t="s">
        <v>1351</v>
      </c>
      <c r="G64" s="355" t="s">
        <v>1343</v>
      </c>
      <c r="H64" s="358">
        <v>8</v>
      </c>
      <c r="I64" s="118" t="s">
        <v>714</v>
      </c>
    </row>
    <row r="65" spans="1:9" ht="69.75">
      <c r="A65" s="267" t="s">
        <v>714</v>
      </c>
      <c r="B65" s="352" t="s">
        <v>1400</v>
      </c>
      <c r="C65" s="353" t="s">
        <v>1352</v>
      </c>
      <c r="D65" s="264" t="s">
        <v>724</v>
      </c>
      <c r="E65" s="359" t="s">
        <v>725</v>
      </c>
      <c r="F65" s="266" t="s">
        <v>1355</v>
      </c>
      <c r="G65" s="360" t="s">
        <v>1356</v>
      </c>
      <c r="H65" s="358">
        <v>25</v>
      </c>
      <c r="I65" s="118" t="s">
        <v>714</v>
      </c>
    </row>
    <row r="66" spans="1:9" ht="84">
      <c r="A66" s="267" t="s">
        <v>714</v>
      </c>
      <c r="B66" s="352" t="s">
        <v>1400</v>
      </c>
      <c r="C66" s="262" t="s">
        <v>1357</v>
      </c>
      <c r="D66" s="264" t="s">
        <v>724</v>
      </c>
      <c r="E66" s="359" t="s">
        <v>1358</v>
      </c>
      <c r="F66" s="266" t="s">
        <v>1359</v>
      </c>
      <c r="G66" s="360" t="s">
        <v>1356</v>
      </c>
      <c r="H66" s="358">
        <v>25</v>
      </c>
      <c r="I66" s="118" t="s">
        <v>714</v>
      </c>
    </row>
    <row r="67" spans="1:9" ht="64.5">
      <c r="A67" s="267" t="s">
        <v>714</v>
      </c>
      <c r="B67" s="267" t="s">
        <v>1400</v>
      </c>
      <c r="C67" s="267" t="s">
        <v>726</v>
      </c>
      <c r="D67" s="264" t="s">
        <v>724</v>
      </c>
      <c r="E67" s="267" t="s">
        <v>1361</v>
      </c>
      <c r="F67" s="344" t="s">
        <v>1362</v>
      </c>
      <c r="G67" s="360" t="s">
        <v>1356</v>
      </c>
      <c r="H67" s="358">
        <v>25</v>
      </c>
      <c r="I67" s="118" t="s">
        <v>714</v>
      </c>
    </row>
    <row r="68" spans="1:9" ht="51.75">
      <c r="A68" s="267" t="s">
        <v>714</v>
      </c>
      <c r="B68" s="267" t="s">
        <v>1400</v>
      </c>
      <c r="C68" s="267" t="s">
        <v>727</v>
      </c>
      <c r="D68" s="264" t="s">
        <v>1340</v>
      </c>
      <c r="E68" s="352" t="s">
        <v>1364</v>
      </c>
      <c r="F68" s="357" t="s">
        <v>1365</v>
      </c>
      <c r="G68" s="355" t="s">
        <v>1343</v>
      </c>
      <c r="H68" s="358">
        <v>9</v>
      </c>
      <c r="I68" s="118" t="s">
        <v>714</v>
      </c>
    </row>
    <row r="69" spans="1:9" ht="64.5">
      <c r="A69" s="267" t="s">
        <v>714</v>
      </c>
      <c r="B69" s="267" t="s">
        <v>1400</v>
      </c>
      <c r="C69" s="262" t="s">
        <v>1366</v>
      </c>
      <c r="D69" s="264" t="s">
        <v>724</v>
      </c>
      <c r="E69" s="361" t="s">
        <v>1367</v>
      </c>
      <c r="F69" s="344" t="s">
        <v>1368</v>
      </c>
      <c r="G69" s="360" t="s">
        <v>1356</v>
      </c>
      <c r="H69" s="358">
        <v>25</v>
      </c>
      <c r="I69" s="118" t="s">
        <v>714</v>
      </c>
    </row>
    <row r="70" spans="1:9" ht="78">
      <c r="A70" s="267" t="s">
        <v>714</v>
      </c>
      <c r="B70" s="267" t="s">
        <v>1400</v>
      </c>
      <c r="C70" s="271" t="s">
        <v>1374</v>
      </c>
      <c r="D70" s="264" t="s">
        <v>1340</v>
      </c>
      <c r="E70" s="361" t="s">
        <v>1376</v>
      </c>
      <c r="F70" s="344" t="s">
        <v>1377</v>
      </c>
      <c r="G70" s="355" t="s">
        <v>1343</v>
      </c>
      <c r="H70" s="358">
        <v>9</v>
      </c>
      <c r="I70" s="118" t="s">
        <v>714</v>
      </c>
    </row>
    <row r="71" spans="1:9" ht="51.75">
      <c r="A71" s="267" t="s">
        <v>714</v>
      </c>
      <c r="B71" s="267" t="s">
        <v>1400</v>
      </c>
      <c r="C71" s="262" t="s">
        <v>1381</v>
      </c>
      <c r="D71" s="264" t="s">
        <v>1340</v>
      </c>
      <c r="E71" s="361" t="s">
        <v>1382</v>
      </c>
      <c r="F71" s="344" t="s">
        <v>1383</v>
      </c>
      <c r="G71" s="355" t="s">
        <v>1343</v>
      </c>
      <c r="H71" s="358">
        <v>8</v>
      </c>
      <c r="I71" s="118" t="s">
        <v>714</v>
      </c>
    </row>
    <row r="72" spans="1:9" ht="78">
      <c r="A72" s="262" t="s">
        <v>2069</v>
      </c>
      <c r="B72" s="262" t="s">
        <v>2049</v>
      </c>
      <c r="C72" s="262" t="s">
        <v>1339</v>
      </c>
      <c r="D72" s="264" t="s">
        <v>1391</v>
      </c>
      <c r="E72" s="264" t="s">
        <v>1390</v>
      </c>
      <c r="F72" s="266" t="s">
        <v>1342</v>
      </c>
      <c r="G72" s="373" t="s">
        <v>1343</v>
      </c>
      <c r="H72" s="373">
        <v>10</v>
      </c>
      <c r="I72" s="118" t="s">
        <v>2069</v>
      </c>
    </row>
    <row r="73" spans="1:9" ht="69.75">
      <c r="A73" s="267" t="s">
        <v>2069</v>
      </c>
      <c r="B73" s="267" t="s">
        <v>2049</v>
      </c>
      <c r="C73" s="267" t="s">
        <v>1344</v>
      </c>
      <c r="D73" s="269" t="s">
        <v>1391</v>
      </c>
      <c r="E73" s="374">
        <v>43200</v>
      </c>
      <c r="F73" s="375" t="s">
        <v>746</v>
      </c>
      <c r="G73" s="373" t="s">
        <v>1343</v>
      </c>
      <c r="H73" s="376">
        <v>10</v>
      </c>
      <c r="I73" s="118" t="s">
        <v>2069</v>
      </c>
    </row>
    <row r="74" spans="1:9" ht="42">
      <c r="A74" s="267" t="s">
        <v>2069</v>
      </c>
      <c r="B74" s="267" t="s">
        <v>2049</v>
      </c>
      <c r="C74" s="267" t="s">
        <v>1347</v>
      </c>
      <c r="D74" s="264" t="s">
        <v>1391</v>
      </c>
      <c r="E74" s="377">
        <v>43204</v>
      </c>
      <c r="F74" s="266" t="s">
        <v>1346</v>
      </c>
      <c r="G74" s="373" t="s">
        <v>1343</v>
      </c>
      <c r="H74" s="378">
        <v>10</v>
      </c>
      <c r="I74" s="118" t="s">
        <v>2069</v>
      </c>
    </row>
    <row r="75" spans="1:9" ht="126">
      <c r="A75" s="267" t="s">
        <v>2069</v>
      </c>
      <c r="B75" s="267" t="s">
        <v>2049</v>
      </c>
      <c r="C75" s="267" t="s">
        <v>1349</v>
      </c>
      <c r="D75" s="264" t="s">
        <v>1391</v>
      </c>
      <c r="E75" s="377">
        <v>43205</v>
      </c>
      <c r="F75" s="266" t="s">
        <v>1351</v>
      </c>
      <c r="G75" s="373" t="s">
        <v>1343</v>
      </c>
      <c r="H75" s="378">
        <v>8</v>
      </c>
      <c r="I75" s="118" t="s">
        <v>2069</v>
      </c>
    </row>
    <row r="76" spans="1:9" ht="69.75">
      <c r="A76" s="267" t="s">
        <v>2069</v>
      </c>
      <c r="B76" s="267" t="s">
        <v>2049</v>
      </c>
      <c r="C76" s="267" t="s">
        <v>1352</v>
      </c>
      <c r="D76" s="267" t="s">
        <v>747</v>
      </c>
      <c r="E76" s="267" t="s">
        <v>1354</v>
      </c>
      <c r="F76" s="266" t="s">
        <v>1355</v>
      </c>
      <c r="G76" s="350" t="s">
        <v>1356</v>
      </c>
      <c r="H76" s="358">
        <v>25</v>
      </c>
      <c r="I76" s="118" t="s">
        <v>2069</v>
      </c>
    </row>
    <row r="77" spans="1:9" ht="84">
      <c r="A77" s="267" t="s">
        <v>2069</v>
      </c>
      <c r="B77" s="267" t="s">
        <v>2049</v>
      </c>
      <c r="C77" s="267" t="s">
        <v>1357</v>
      </c>
      <c r="D77" s="267" t="s">
        <v>747</v>
      </c>
      <c r="E77" s="379">
        <v>43227</v>
      </c>
      <c r="F77" s="266" t="s">
        <v>1359</v>
      </c>
      <c r="G77" s="350" t="s">
        <v>1356</v>
      </c>
      <c r="H77" s="358">
        <v>25</v>
      </c>
      <c r="I77" s="118" t="s">
        <v>2069</v>
      </c>
    </row>
    <row r="78" spans="1:9" ht="84">
      <c r="A78" s="267" t="s">
        <v>2069</v>
      </c>
      <c r="B78" s="267" t="s">
        <v>2049</v>
      </c>
      <c r="C78" s="267" t="s">
        <v>1393</v>
      </c>
      <c r="D78" s="267" t="s">
        <v>747</v>
      </c>
      <c r="E78" s="267" t="s">
        <v>1394</v>
      </c>
      <c r="F78" s="266" t="s">
        <v>1395</v>
      </c>
      <c r="G78" s="350" t="s">
        <v>1356</v>
      </c>
      <c r="H78" s="358">
        <v>25</v>
      </c>
      <c r="I78" s="118" t="s">
        <v>2069</v>
      </c>
    </row>
    <row r="79" spans="1:9" ht="84">
      <c r="A79" s="267" t="s">
        <v>2069</v>
      </c>
      <c r="B79" s="267" t="s">
        <v>2049</v>
      </c>
      <c r="C79" s="267" t="s">
        <v>1396</v>
      </c>
      <c r="D79" s="267" t="s">
        <v>1391</v>
      </c>
      <c r="E79" s="379">
        <v>43237</v>
      </c>
      <c r="F79" s="266" t="s">
        <v>748</v>
      </c>
      <c r="G79" s="373" t="s">
        <v>1343</v>
      </c>
      <c r="H79" s="358">
        <v>9</v>
      </c>
      <c r="I79" s="118" t="s">
        <v>2069</v>
      </c>
    </row>
    <row r="80" spans="1:9" ht="111.75">
      <c r="A80" s="267" t="s">
        <v>2069</v>
      </c>
      <c r="B80" s="267" t="s">
        <v>2049</v>
      </c>
      <c r="C80" s="267" t="s">
        <v>1366</v>
      </c>
      <c r="D80" s="267" t="s">
        <v>747</v>
      </c>
      <c r="E80" s="379">
        <v>43239</v>
      </c>
      <c r="F80" s="266" t="s">
        <v>749</v>
      </c>
      <c r="G80" s="350" t="s">
        <v>1356</v>
      </c>
      <c r="H80" s="358">
        <v>25</v>
      </c>
      <c r="I80" s="118" t="s">
        <v>2069</v>
      </c>
    </row>
    <row r="81" spans="1:9" ht="111.75">
      <c r="A81" s="267" t="s">
        <v>2069</v>
      </c>
      <c r="B81" s="267" t="s">
        <v>2049</v>
      </c>
      <c r="C81" s="267" t="s">
        <v>1374</v>
      </c>
      <c r="D81" s="267" t="s">
        <v>1391</v>
      </c>
      <c r="E81" s="267" t="s">
        <v>1376</v>
      </c>
      <c r="F81" s="266" t="s">
        <v>750</v>
      </c>
      <c r="G81" s="373" t="s">
        <v>1343</v>
      </c>
      <c r="H81" s="358">
        <v>9</v>
      </c>
      <c r="I81" s="118" t="s">
        <v>2069</v>
      </c>
    </row>
    <row r="82" spans="1:9" ht="55.5">
      <c r="A82" s="267" t="s">
        <v>2069</v>
      </c>
      <c r="B82" s="267" t="s">
        <v>2049</v>
      </c>
      <c r="C82" s="267" t="s">
        <v>1381</v>
      </c>
      <c r="D82" s="267" t="s">
        <v>1391</v>
      </c>
      <c r="E82" s="379">
        <v>43449</v>
      </c>
      <c r="F82" s="266" t="s">
        <v>751</v>
      </c>
      <c r="G82" s="373" t="s">
        <v>1343</v>
      </c>
      <c r="H82" s="358">
        <v>8</v>
      </c>
      <c r="I82" s="118" t="s">
        <v>2069</v>
      </c>
    </row>
    <row r="83" spans="1:9" ht="90.75">
      <c r="A83" s="285" t="s">
        <v>2067</v>
      </c>
      <c r="B83" s="285" t="s">
        <v>1400</v>
      </c>
      <c r="C83" s="285" t="s">
        <v>715</v>
      </c>
      <c r="D83" s="278" t="s">
        <v>716</v>
      </c>
      <c r="E83" s="278" t="s">
        <v>1345</v>
      </c>
      <c r="F83" s="293" t="s">
        <v>717</v>
      </c>
      <c r="G83" s="397" t="s">
        <v>1373</v>
      </c>
      <c r="H83" s="398">
        <v>100</v>
      </c>
      <c r="I83" s="118" t="s">
        <v>2067</v>
      </c>
    </row>
    <row r="84" spans="1:9" ht="130.5">
      <c r="A84" s="285" t="s">
        <v>2067</v>
      </c>
      <c r="B84" s="285" t="s">
        <v>1400</v>
      </c>
      <c r="C84" s="285" t="s">
        <v>715</v>
      </c>
      <c r="D84" s="278" t="s">
        <v>716</v>
      </c>
      <c r="E84" s="278" t="s">
        <v>1348</v>
      </c>
      <c r="F84" s="296" t="s">
        <v>760</v>
      </c>
      <c r="G84" s="397" t="s">
        <v>1373</v>
      </c>
      <c r="H84" s="398">
        <v>100</v>
      </c>
      <c r="I84" s="118" t="s">
        <v>2067</v>
      </c>
    </row>
    <row r="85" spans="1:9" ht="25.5">
      <c r="A85" s="285" t="s">
        <v>2067</v>
      </c>
      <c r="B85" s="285" t="s">
        <v>1400</v>
      </c>
      <c r="C85" s="289" t="s">
        <v>718</v>
      </c>
      <c r="D85" s="278" t="s">
        <v>716</v>
      </c>
      <c r="E85" s="277" t="s">
        <v>1398</v>
      </c>
      <c r="F85" s="371" t="s">
        <v>761</v>
      </c>
      <c r="G85" s="397" t="s">
        <v>1373</v>
      </c>
      <c r="H85" s="399">
        <v>100</v>
      </c>
      <c r="I85" s="118" t="s">
        <v>2067</v>
      </c>
    </row>
    <row r="86" spans="1:9" ht="101.25">
      <c r="A86" s="285" t="s">
        <v>2067</v>
      </c>
      <c r="B86" s="292" t="s">
        <v>1400</v>
      </c>
      <c r="C86" s="286" t="s">
        <v>1374</v>
      </c>
      <c r="D86" s="285" t="s">
        <v>1375</v>
      </c>
      <c r="E86" s="285" t="s">
        <v>1376</v>
      </c>
      <c r="F86" s="296" t="s">
        <v>1377</v>
      </c>
      <c r="G86" s="288" t="s">
        <v>1343</v>
      </c>
      <c r="H86" s="288">
        <v>8</v>
      </c>
      <c r="I86" s="118" t="s">
        <v>2067</v>
      </c>
    </row>
    <row r="87" spans="1:9" ht="25.5">
      <c r="A87" s="285" t="s">
        <v>2067</v>
      </c>
      <c r="B87" s="289" t="s">
        <v>1400</v>
      </c>
      <c r="C87" s="305" t="s">
        <v>720</v>
      </c>
      <c r="D87" s="278" t="s">
        <v>716</v>
      </c>
      <c r="E87" s="305" t="s">
        <v>1379</v>
      </c>
      <c r="F87" s="371" t="s">
        <v>1380</v>
      </c>
      <c r="G87" s="397" t="s">
        <v>1373</v>
      </c>
      <c r="H87" s="400">
        <v>100</v>
      </c>
      <c r="I87" s="118" t="s">
        <v>2067</v>
      </c>
    </row>
    <row r="88" spans="1:9" ht="64.5">
      <c r="A88" s="285" t="s">
        <v>2067</v>
      </c>
      <c r="B88" s="401" t="s">
        <v>1400</v>
      </c>
      <c r="C88" s="286" t="s">
        <v>1339</v>
      </c>
      <c r="D88" s="285" t="s">
        <v>1375</v>
      </c>
      <c r="E88" s="285" t="s">
        <v>1390</v>
      </c>
      <c r="F88" s="293" t="s">
        <v>1342</v>
      </c>
      <c r="G88" s="288" t="s">
        <v>1343</v>
      </c>
      <c r="H88" s="288">
        <v>10</v>
      </c>
      <c r="I88" s="118" t="s">
        <v>2067</v>
      </c>
    </row>
    <row r="89" spans="1:9" ht="90.75">
      <c r="A89" s="285" t="s">
        <v>2067</v>
      </c>
      <c r="B89" s="401" t="s">
        <v>1400</v>
      </c>
      <c r="C89" s="285" t="s">
        <v>1349</v>
      </c>
      <c r="D89" s="285" t="s">
        <v>1391</v>
      </c>
      <c r="E89" s="285" t="s">
        <v>1350</v>
      </c>
      <c r="F89" s="293" t="s">
        <v>1351</v>
      </c>
      <c r="G89" s="288" t="s">
        <v>1343</v>
      </c>
      <c r="H89" s="288">
        <v>8</v>
      </c>
      <c r="I89" s="118" t="s">
        <v>2067</v>
      </c>
    </row>
    <row r="90" spans="1:9" ht="51.75">
      <c r="A90" s="285" t="s">
        <v>2067</v>
      </c>
      <c r="B90" s="292" t="s">
        <v>1400</v>
      </c>
      <c r="C90" s="285" t="s">
        <v>1352</v>
      </c>
      <c r="D90" s="285" t="s">
        <v>1392</v>
      </c>
      <c r="E90" s="285" t="s">
        <v>1354</v>
      </c>
      <c r="F90" s="293" t="s">
        <v>1355</v>
      </c>
      <c r="G90" s="288" t="s">
        <v>1356</v>
      </c>
      <c r="H90" s="288">
        <v>25</v>
      </c>
      <c r="I90" s="118" t="s">
        <v>2067</v>
      </c>
    </row>
    <row r="91" spans="1:9" ht="64.5">
      <c r="A91" s="285" t="s">
        <v>2067</v>
      </c>
      <c r="B91" s="401" t="s">
        <v>1400</v>
      </c>
      <c r="C91" s="285" t="s">
        <v>1357</v>
      </c>
      <c r="D91" s="285" t="s">
        <v>1392</v>
      </c>
      <c r="E91" s="285" t="s">
        <v>1358</v>
      </c>
      <c r="F91" s="293" t="s">
        <v>1359</v>
      </c>
      <c r="G91" s="288" t="s">
        <v>1356</v>
      </c>
      <c r="H91" s="288">
        <v>25</v>
      </c>
      <c r="I91" s="118" t="s">
        <v>2067</v>
      </c>
    </row>
    <row r="92" spans="1:9" ht="64.5">
      <c r="A92" s="285" t="s">
        <v>2067</v>
      </c>
      <c r="B92" s="401" t="s">
        <v>1400</v>
      </c>
      <c r="C92" s="286" t="s">
        <v>1393</v>
      </c>
      <c r="D92" s="285" t="s">
        <v>1392</v>
      </c>
      <c r="E92" s="285" t="s">
        <v>1394</v>
      </c>
      <c r="F92" s="293" t="s">
        <v>1395</v>
      </c>
      <c r="G92" s="288" t="s">
        <v>1356</v>
      </c>
      <c r="H92" s="288">
        <v>25</v>
      </c>
      <c r="I92" s="118" t="s">
        <v>2067</v>
      </c>
    </row>
    <row r="93" spans="1:9" ht="39">
      <c r="A93" s="285" t="s">
        <v>2067</v>
      </c>
      <c r="B93" s="292" t="s">
        <v>1400</v>
      </c>
      <c r="C93" s="285" t="s">
        <v>1396</v>
      </c>
      <c r="D93" s="285" t="s">
        <v>1391</v>
      </c>
      <c r="E93" s="285" t="s">
        <v>1364</v>
      </c>
      <c r="F93" s="293" t="s">
        <v>1365</v>
      </c>
      <c r="G93" s="288" t="s">
        <v>1343</v>
      </c>
      <c r="H93" s="288">
        <v>9</v>
      </c>
      <c r="I93" s="118" t="s">
        <v>2067</v>
      </c>
    </row>
    <row r="94" spans="1:9" ht="64.5">
      <c r="A94" s="285" t="s">
        <v>2067</v>
      </c>
      <c r="B94" s="292" t="s">
        <v>1400</v>
      </c>
      <c r="C94" s="285" t="s">
        <v>1366</v>
      </c>
      <c r="D94" s="285" t="s">
        <v>1392</v>
      </c>
      <c r="E94" s="285" t="s">
        <v>1367</v>
      </c>
      <c r="F94" s="293" t="s">
        <v>1368</v>
      </c>
      <c r="G94" s="288" t="s">
        <v>1356</v>
      </c>
      <c r="H94" s="288">
        <v>25</v>
      </c>
      <c r="I94" s="118" t="s">
        <v>2067</v>
      </c>
    </row>
    <row r="95" spans="1:9" ht="39">
      <c r="A95" s="285" t="s">
        <v>2067</v>
      </c>
      <c r="B95" s="292" t="s">
        <v>1400</v>
      </c>
      <c r="C95" s="285" t="s">
        <v>1381</v>
      </c>
      <c r="D95" s="285" t="s">
        <v>1375</v>
      </c>
      <c r="E95" s="285" t="s">
        <v>1382</v>
      </c>
      <c r="F95" s="293" t="s">
        <v>1383</v>
      </c>
      <c r="G95" s="288" t="s">
        <v>1343</v>
      </c>
      <c r="H95" s="288">
        <v>8</v>
      </c>
      <c r="I95" s="118" t="s">
        <v>2067</v>
      </c>
    </row>
    <row r="96" spans="1:9" ht="78">
      <c r="A96" s="262" t="s">
        <v>772</v>
      </c>
      <c r="B96" s="267" t="s">
        <v>1400</v>
      </c>
      <c r="C96" s="267" t="s">
        <v>1339</v>
      </c>
      <c r="D96" s="264" t="s">
        <v>1340</v>
      </c>
      <c r="E96" s="267" t="s">
        <v>1390</v>
      </c>
      <c r="F96" s="266" t="s">
        <v>1342</v>
      </c>
      <c r="G96" s="350" t="s">
        <v>1343</v>
      </c>
      <c r="H96" s="350">
        <v>10</v>
      </c>
      <c r="I96" s="118" t="s">
        <v>2517</v>
      </c>
    </row>
    <row r="97" spans="1:9" ht="78">
      <c r="A97" s="262" t="s">
        <v>772</v>
      </c>
      <c r="B97" s="267" t="s">
        <v>1400</v>
      </c>
      <c r="C97" s="262" t="s">
        <v>1344</v>
      </c>
      <c r="D97" s="264" t="s">
        <v>1340</v>
      </c>
      <c r="E97" s="267" t="s">
        <v>1345</v>
      </c>
      <c r="F97" s="344" t="s">
        <v>773</v>
      </c>
      <c r="G97" s="350" t="s">
        <v>1343</v>
      </c>
      <c r="H97" s="358">
        <v>10</v>
      </c>
      <c r="I97" s="118" t="s">
        <v>2517</v>
      </c>
    </row>
    <row r="98" spans="1:9" ht="39">
      <c r="A98" s="262" t="s">
        <v>772</v>
      </c>
      <c r="B98" s="267" t="s">
        <v>1400</v>
      </c>
      <c r="C98" s="262" t="s">
        <v>1347</v>
      </c>
      <c r="D98" s="264" t="s">
        <v>1340</v>
      </c>
      <c r="E98" s="267" t="s">
        <v>1348</v>
      </c>
      <c r="F98" s="344" t="s">
        <v>1346</v>
      </c>
      <c r="G98" s="350" t="s">
        <v>1343</v>
      </c>
      <c r="H98" s="358">
        <v>10</v>
      </c>
      <c r="I98" s="118" t="s">
        <v>2517</v>
      </c>
    </row>
    <row r="99" spans="1:9" ht="103.5">
      <c r="A99" s="262" t="s">
        <v>772</v>
      </c>
      <c r="B99" s="267" t="s">
        <v>1400</v>
      </c>
      <c r="C99" s="262" t="s">
        <v>1349</v>
      </c>
      <c r="D99" s="264" t="s">
        <v>1340</v>
      </c>
      <c r="E99" s="267" t="s">
        <v>1350</v>
      </c>
      <c r="F99" s="344" t="s">
        <v>1351</v>
      </c>
      <c r="G99" s="350" t="s">
        <v>1343</v>
      </c>
      <c r="H99" s="358">
        <v>8</v>
      </c>
      <c r="I99" s="118" t="s">
        <v>2517</v>
      </c>
    </row>
    <row r="100" spans="1:9" ht="69.75">
      <c r="A100" s="262" t="s">
        <v>772</v>
      </c>
      <c r="B100" s="267" t="s">
        <v>1400</v>
      </c>
      <c r="C100" s="262" t="s">
        <v>1352</v>
      </c>
      <c r="D100" s="264" t="s">
        <v>724</v>
      </c>
      <c r="E100" s="267" t="s">
        <v>725</v>
      </c>
      <c r="F100" s="266" t="s">
        <v>1355</v>
      </c>
      <c r="G100" s="350" t="s">
        <v>1356</v>
      </c>
      <c r="H100" s="358">
        <v>25</v>
      </c>
      <c r="I100" s="118" t="s">
        <v>2517</v>
      </c>
    </row>
    <row r="101" spans="1:9" ht="84">
      <c r="A101" s="262" t="s">
        <v>772</v>
      </c>
      <c r="B101" s="267" t="s">
        <v>1400</v>
      </c>
      <c r="C101" s="262" t="s">
        <v>1357</v>
      </c>
      <c r="D101" s="264" t="s">
        <v>724</v>
      </c>
      <c r="E101" s="267" t="s">
        <v>1358</v>
      </c>
      <c r="F101" s="266" t="s">
        <v>1359</v>
      </c>
      <c r="G101" s="350" t="s">
        <v>1356</v>
      </c>
      <c r="H101" s="358">
        <v>25</v>
      </c>
      <c r="I101" s="118" t="s">
        <v>2517</v>
      </c>
    </row>
    <row r="102" spans="1:9" ht="64.5">
      <c r="A102" s="262" t="s">
        <v>772</v>
      </c>
      <c r="B102" s="267" t="s">
        <v>1400</v>
      </c>
      <c r="C102" s="267" t="s">
        <v>726</v>
      </c>
      <c r="D102" s="264" t="s">
        <v>724</v>
      </c>
      <c r="E102" s="267" t="s">
        <v>1361</v>
      </c>
      <c r="F102" s="344" t="s">
        <v>1362</v>
      </c>
      <c r="G102" s="350" t="s">
        <v>1356</v>
      </c>
      <c r="H102" s="358">
        <v>25</v>
      </c>
      <c r="I102" s="118" t="s">
        <v>2517</v>
      </c>
    </row>
    <row r="103" spans="1:9" ht="51.75">
      <c r="A103" s="262" t="s">
        <v>772</v>
      </c>
      <c r="B103" s="267" t="s">
        <v>1400</v>
      </c>
      <c r="C103" s="267" t="s">
        <v>727</v>
      </c>
      <c r="D103" s="264" t="s">
        <v>1340</v>
      </c>
      <c r="E103" s="267" t="s">
        <v>1364</v>
      </c>
      <c r="F103" s="344" t="s">
        <v>1365</v>
      </c>
      <c r="G103" s="350" t="s">
        <v>1343</v>
      </c>
      <c r="H103" s="358">
        <v>9</v>
      </c>
      <c r="I103" s="118" t="s">
        <v>2517</v>
      </c>
    </row>
    <row r="104" spans="1:9" ht="64.5">
      <c r="A104" s="262" t="s">
        <v>772</v>
      </c>
      <c r="B104" s="267" t="s">
        <v>1400</v>
      </c>
      <c r="C104" s="262" t="s">
        <v>1366</v>
      </c>
      <c r="D104" s="264" t="s">
        <v>724</v>
      </c>
      <c r="E104" s="262" t="s">
        <v>1367</v>
      </c>
      <c r="F104" s="344" t="s">
        <v>1368</v>
      </c>
      <c r="G104" s="350" t="s">
        <v>1356</v>
      </c>
      <c r="H104" s="358">
        <v>25</v>
      </c>
      <c r="I104" s="118" t="s">
        <v>2517</v>
      </c>
    </row>
    <row r="105" spans="1:9" ht="78">
      <c r="A105" s="262" t="s">
        <v>772</v>
      </c>
      <c r="B105" s="267" t="s">
        <v>1400</v>
      </c>
      <c r="C105" s="271" t="s">
        <v>1374</v>
      </c>
      <c r="D105" s="264" t="s">
        <v>1340</v>
      </c>
      <c r="E105" s="262" t="s">
        <v>1376</v>
      </c>
      <c r="F105" s="344" t="s">
        <v>1377</v>
      </c>
      <c r="G105" s="350" t="s">
        <v>1343</v>
      </c>
      <c r="H105" s="358">
        <v>9</v>
      </c>
      <c r="I105" s="118" t="s">
        <v>2517</v>
      </c>
    </row>
    <row r="106" spans="1:9" ht="51.75">
      <c r="A106" s="262" t="s">
        <v>772</v>
      </c>
      <c r="B106" s="267" t="s">
        <v>1400</v>
      </c>
      <c r="C106" s="262" t="s">
        <v>1381</v>
      </c>
      <c r="D106" s="264" t="s">
        <v>1340</v>
      </c>
      <c r="E106" s="262" t="s">
        <v>1382</v>
      </c>
      <c r="F106" s="344" t="s">
        <v>1383</v>
      </c>
      <c r="G106" s="350" t="s">
        <v>1343</v>
      </c>
      <c r="H106" s="358">
        <v>8</v>
      </c>
      <c r="I106" s="118" t="s">
        <v>2517</v>
      </c>
    </row>
    <row r="107" spans="1:9" ht="78">
      <c r="A107" s="262" t="s">
        <v>2063</v>
      </c>
      <c r="B107" s="262" t="s">
        <v>2049</v>
      </c>
      <c r="C107" s="271" t="s">
        <v>1339</v>
      </c>
      <c r="D107" s="262" t="s">
        <v>1375</v>
      </c>
      <c r="E107" s="262" t="s">
        <v>1390</v>
      </c>
      <c r="F107" s="266" t="s">
        <v>1342</v>
      </c>
      <c r="G107" s="409" t="s">
        <v>1343</v>
      </c>
      <c r="H107" s="409">
        <v>10</v>
      </c>
      <c r="I107" s="118" t="s">
        <v>2063</v>
      </c>
    </row>
    <row r="108" spans="1:9" ht="42">
      <c r="A108" s="262" t="s">
        <v>2063</v>
      </c>
      <c r="B108" s="262" t="s">
        <v>2049</v>
      </c>
      <c r="C108" s="262" t="s">
        <v>1344</v>
      </c>
      <c r="D108" s="262" t="s">
        <v>1391</v>
      </c>
      <c r="E108" s="326">
        <v>43200</v>
      </c>
      <c r="F108" s="266" t="s">
        <v>1346</v>
      </c>
      <c r="G108" s="409" t="s">
        <v>1343</v>
      </c>
      <c r="H108" s="409">
        <v>10</v>
      </c>
      <c r="I108" s="118" t="s">
        <v>2063</v>
      </c>
    </row>
    <row r="109" spans="1:9" ht="126">
      <c r="A109" s="262" t="s">
        <v>2063</v>
      </c>
      <c r="B109" s="262" t="s">
        <v>1400</v>
      </c>
      <c r="C109" s="262" t="s">
        <v>715</v>
      </c>
      <c r="D109" s="264" t="s">
        <v>716</v>
      </c>
      <c r="E109" s="264" t="s">
        <v>1348</v>
      </c>
      <c r="F109" s="266" t="s">
        <v>760</v>
      </c>
      <c r="G109" s="345" t="s">
        <v>1373</v>
      </c>
      <c r="H109" s="346">
        <v>100</v>
      </c>
      <c r="I109" s="118" t="s">
        <v>2063</v>
      </c>
    </row>
    <row r="110" spans="1:9" ht="126">
      <c r="A110" s="262" t="s">
        <v>2063</v>
      </c>
      <c r="B110" s="262" t="s">
        <v>2049</v>
      </c>
      <c r="C110" s="262" t="s">
        <v>1349</v>
      </c>
      <c r="D110" s="262" t="s">
        <v>1391</v>
      </c>
      <c r="E110" s="326">
        <v>43205</v>
      </c>
      <c r="F110" s="266" t="s">
        <v>1351</v>
      </c>
      <c r="G110" s="409" t="s">
        <v>1343</v>
      </c>
      <c r="H110" s="409">
        <v>8</v>
      </c>
      <c r="I110" s="118" t="s">
        <v>2063</v>
      </c>
    </row>
    <row r="111" spans="1:9" ht="69.75">
      <c r="A111" s="262" t="s">
        <v>2063</v>
      </c>
      <c r="B111" s="262" t="s">
        <v>2049</v>
      </c>
      <c r="C111" s="262" t="s">
        <v>1352</v>
      </c>
      <c r="D111" s="262" t="s">
        <v>1392</v>
      </c>
      <c r="E111" s="262" t="s">
        <v>1354</v>
      </c>
      <c r="F111" s="266" t="s">
        <v>1355</v>
      </c>
      <c r="G111" s="409" t="s">
        <v>1356</v>
      </c>
      <c r="H111" s="409">
        <v>25</v>
      </c>
      <c r="I111" s="118" t="s">
        <v>2063</v>
      </c>
    </row>
    <row r="112" spans="1:9" ht="84">
      <c r="A112" s="262" t="s">
        <v>2063</v>
      </c>
      <c r="B112" s="262" t="s">
        <v>2049</v>
      </c>
      <c r="C112" s="262" t="s">
        <v>1357</v>
      </c>
      <c r="D112" s="262" t="s">
        <v>1392</v>
      </c>
      <c r="E112" s="326">
        <v>43227</v>
      </c>
      <c r="F112" s="266" t="s">
        <v>1359</v>
      </c>
      <c r="G112" s="409" t="s">
        <v>1356</v>
      </c>
      <c r="H112" s="409">
        <v>25</v>
      </c>
      <c r="I112" s="118" t="s">
        <v>2063</v>
      </c>
    </row>
    <row r="113" spans="1:9" ht="84">
      <c r="A113" s="262" t="s">
        <v>2063</v>
      </c>
      <c r="B113" s="262" t="s">
        <v>2049</v>
      </c>
      <c r="C113" s="271" t="s">
        <v>1393</v>
      </c>
      <c r="D113" s="262" t="s">
        <v>1392</v>
      </c>
      <c r="E113" s="262" t="s">
        <v>1394</v>
      </c>
      <c r="F113" s="266" t="s">
        <v>1395</v>
      </c>
      <c r="G113" s="409" t="s">
        <v>1356</v>
      </c>
      <c r="H113" s="409">
        <v>25</v>
      </c>
      <c r="I113" s="118" t="s">
        <v>2063</v>
      </c>
    </row>
    <row r="114" spans="1:9" ht="55.5">
      <c r="A114" s="262" t="s">
        <v>2063</v>
      </c>
      <c r="B114" s="262" t="s">
        <v>2049</v>
      </c>
      <c r="C114" s="262" t="s">
        <v>1396</v>
      </c>
      <c r="D114" s="262" t="s">
        <v>1391</v>
      </c>
      <c r="E114" s="326">
        <v>43237</v>
      </c>
      <c r="F114" s="266" t="s">
        <v>1365</v>
      </c>
      <c r="G114" s="409" t="s">
        <v>1343</v>
      </c>
      <c r="H114" s="409">
        <v>9</v>
      </c>
      <c r="I114" s="118" t="s">
        <v>2063</v>
      </c>
    </row>
    <row r="115" spans="1:9" ht="84">
      <c r="A115" s="262" t="s">
        <v>2063</v>
      </c>
      <c r="B115" s="262" t="s">
        <v>2049</v>
      </c>
      <c r="C115" s="262" t="s">
        <v>1366</v>
      </c>
      <c r="D115" s="262" t="s">
        <v>1392</v>
      </c>
      <c r="E115" s="326">
        <v>43239</v>
      </c>
      <c r="F115" s="266" t="s">
        <v>1368</v>
      </c>
      <c r="G115" s="409" t="s">
        <v>1356</v>
      </c>
      <c r="H115" s="409">
        <v>25</v>
      </c>
      <c r="I115" s="118" t="s">
        <v>2063</v>
      </c>
    </row>
    <row r="116" spans="1:9" ht="84">
      <c r="A116" s="262" t="s">
        <v>2063</v>
      </c>
      <c r="B116" s="262" t="s">
        <v>2049</v>
      </c>
      <c r="C116" s="271" t="s">
        <v>1374</v>
      </c>
      <c r="D116" s="262" t="s">
        <v>1375</v>
      </c>
      <c r="E116" s="262" t="s">
        <v>1376</v>
      </c>
      <c r="F116" s="266" t="s">
        <v>1377</v>
      </c>
      <c r="G116" s="409" t="s">
        <v>1343</v>
      </c>
      <c r="H116" s="409">
        <v>9</v>
      </c>
      <c r="I116" s="118" t="s">
        <v>2063</v>
      </c>
    </row>
    <row r="117" spans="1:9" ht="55.5">
      <c r="A117" s="262" t="s">
        <v>2063</v>
      </c>
      <c r="B117" s="262" t="s">
        <v>2049</v>
      </c>
      <c r="C117" s="262" t="s">
        <v>1381</v>
      </c>
      <c r="D117" s="262" t="s">
        <v>1375</v>
      </c>
      <c r="E117" s="326">
        <v>43449</v>
      </c>
      <c r="F117" s="266" t="s">
        <v>1383</v>
      </c>
      <c r="G117" s="409" t="s">
        <v>1343</v>
      </c>
      <c r="H117" s="409">
        <v>8</v>
      </c>
      <c r="I117" s="118" t="s">
        <v>2063</v>
      </c>
    </row>
    <row r="118" spans="1:9" ht="57.75">
      <c r="A118" s="285" t="s">
        <v>2055</v>
      </c>
      <c r="B118" s="285" t="s">
        <v>2049</v>
      </c>
      <c r="C118" s="262" t="s">
        <v>1344</v>
      </c>
      <c r="D118" s="262" t="s">
        <v>1391</v>
      </c>
      <c r="E118" s="326">
        <v>43200</v>
      </c>
      <c r="F118" s="296" t="s">
        <v>1346</v>
      </c>
      <c r="G118" s="262" t="s">
        <v>1343</v>
      </c>
      <c r="H118" s="262">
        <v>10</v>
      </c>
      <c r="I118" s="118" t="s">
        <v>2055</v>
      </c>
    </row>
    <row r="119" spans="1:9" ht="57.75">
      <c r="A119" s="285" t="s">
        <v>2055</v>
      </c>
      <c r="B119" s="285" t="s">
        <v>2049</v>
      </c>
      <c r="C119" s="262" t="s">
        <v>1347</v>
      </c>
      <c r="D119" s="262" t="s">
        <v>1391</v>
      </c>
      <c r="E119" s="326">
        <v>43204</v>
      </c>
      <c r="F119" s="296" t="s">
        <v>1346</v>
      </c>
      <c r="G119" s="262" t="s">
        <v>1343</v>
      </c>
      <c r="H119" s="262">
        <v>10</v>
      </c>
      <c r="I119" s="118" t="s">
        <v>2055</v>
      </c>
    </row>
    <row r="120" spans="1:9" ht="144.75">
      <c r="A120" s="285" t="s">
        <v>2055</v>
      </c>
      <c r="B120" s="285" t="s">
        <v>2049</v>
      </c>
      <c r="C120" s="262" t="s">
        <v>1349</v>
      </c>
      <c r="D120" s="262" t="s">
        <v>1391</v>
      </c>
      <c r="E120" s="326">
        <v>43205</v>
      </c>
      <c r="F120" s="296" t="s">
        <v>1351</v>
      </c>
      <c r="G120" s="262" t="s">
        <v>1343</v>
      </c>
      <c r="H120" s="262">
        <v>8</v>
      </c>
      <c r="I120" s="118" t="s">
        <v>2055</v>
      </c>
    </row>
    <row r="121" spans="1:9" ht="72">
      <c r="A121" s="285" t="s">
        <v>2055</v>
      </c>
      <c r="B121" s="285" t="s">
        <v>2049</v>
      </c>
      <c r="C121" s="262" t="s">
        <v>777</v>
      </c>
      <c r="D121" s="262" t="s">
        <v>1392</v>
      </c>
      <c r="E121" s="262" t="s">
        <v>1354</v>
      </c>
      <c r="F121" s="296" t="s">
        <v>1355</v>
      </c>
      <c r="G121" s="262" t="s">
        <v>1356</v>
      </c>
      <c r="H121" s="262">
        <v>25</v>
      </c>
      <c r="I121" s="118" t="s">
        <v>2055</v>
      </c>
    </row>
    <row r="122" spans="1:9" ht="87">
      <c r="A122" s="285" t="s">
        <v>2055</v>
      </c>
      <c r="B122" s="285" t="s">
        <v>2049</v>
      </c>
      <c r="C122" s="262" t="s">
        <v>1357</v>
      </c>
      <c r="D122" s="262" t="s">
        <v>1392</v>
      </c>
      <c r="E122" s="326">
        <v>43227</v>
      </c>
      <c r="F122" s="296" t="s">
        <v>1359</v>
      </c>
      <c r="G122" s="262" t="s">
        <v>1356</v>
      </c>
      <c r="H122" s="262">
        <v>25</v>
      </c>
      <c r="I122" s="118" t="s">
        <v>2055</v>
      </c>
    </row>
    <row r="123" spans="1:9" ht="87">
      <c r="A123" s="285" t="s">
        <v>2055</v>
      </c>
      <c r="B123" s="285" t="s">
        <v>2049</v>
      </c>
      <c r="C123" s="271" t="s">
        <v>1393</v>
      </c>
      <c r="D123" s="262" t="s">
        <v>1392</v>
      </c>
      <c r="E123" s="262" t="s">
        <v>1394</v>
      </c>
      <c r="F123" s="296" t="s">
        <v>1395</v>
      </c>
      <c r="G123" s="262" t="s">
        <v>1356</v>
      </c>
      <c r="H123" s="262">
        <v>25</v>
      </c>
      <c r="I123" s="118" t="s">
        <v>2055</v>
      </c>
    </row>
    <row r="124" spans="1:9" ht="87">
      <c r="A124" s="285" t="s">
        <v>2055</v>
      </c>
      <c r="B124" s="285" t="s">
        <v>2049</v>
      </c>
      <c r="C124" s="262" t="s">
        <v>1366</v>
      </c>
      <c r="D124" s="262" t="s">
        <v>1392</v>
      </c>
      <c r="E124" s="326">
        <v>43239</v>
      </c>
      <c r="F124" s="296" t="s">
        <v>1368</v>
      </c>
      <c r="G124" s="262" t="s">
        <v>1356</v>
      </c>
      <c r="H124" s="262">
        <v>25</v>
      </c>
      <c r="I124" s="118" t="s">
        <v>2055</v>
      </c>
    </row>
    <row r="125" spans="1:9" ht="72">
      <c r="A125" s="285" t="s">
        <v>2055</v>
      </c>
      <c r="B125" s="285" t="s">
        <v>2049</v>
      </c>
      <c r="C125" s="262" t="s">
        <v>778</v>
      </c>
      <c r="D125" s="262" t="s">
        <v>1375</v>
      </c>
      <c r="E125" s="326">
        <v>43449</v>
      </c>
      <c r="F125" s="296" t="s">
        <v>1383</v>
      </c>
      <c r="G125" s="262" t="s">
        <v>1343</v>
      </c>
      <c r="H125" s="262">
        <v>8</v>
      </c>
      <c r="I125" s="118" t="s">
        <v>2055</v>
      </c>
    </row>
    <row r="126" spans="1:9" ht="39">
      <c r="A126" s="267" t="s">
        <v>2050</v>
      </c>
      <c r="B126" s="267" t="s">
        <v>1400</v>
      </c>
      <c r="C126" s="267" t="s">
        <v>718</v>
      </c>
      <c r="D126" s="264" t="s">
        <v>1340</v>
      </c>
      <c r="E126" s="269" t="s">
        <v>1398</v>
      </c>
      <c r="F126" s="411" t="s">
        <v>780</v>
      </c>
      <c r="G126" s="348" t="s">
        <v>1373</v>
      </c>
      <c r="H126" s="348">
        <v>100</v>
      </c>
      <c r="I126" s="118" t="s">
        <v>2050</v>
      </c>
    </row>
    <row r="127" spans="1:9" ht="78">
      <c r="A127" s="267" t="s">
        <v>2050</v>
      </c>
      <c r="B127" s="267" t="s">
        <v>1400</v>
      </c>
      <c r="C127" s="267" t="s">
        <v>720</v>
      </c>
      <c r="D127" s="264" t="s">
        <v>1340</v>
      </c>
      <c r="E127" s="267" t="s">
        <v>1379</v>
      </c>
      <c r="F127" s="412" t="s">
        <v>781</v>
      </c>
      <c r="G127" s="348" t="s">
        <v>1373</v>
      </c>
      <c r="H127" s="350">
        <v>100</v>
      </c>
      <c r="I127" s="118" t="s">
        <v>2050</v>
      </c>
    </row>
    <row r="128" spans="1:9" ht="78">
      <c r="A128" s="267" t="s">
        <v>2050</v>
      </c>
      <c r="B128" s="285" t="s">
        <v>2049</v>
      </c>
      <c r="C128" s="271" t="s">
        <v>1339</v>
      </c>
      <c r="D128" s="262" t="s">
        <v>1375</v>
      </c>
      <c r="E128" s="262" t="s">
        <v>1390</v>
      </c>
      <c r="F128" s="296" t="s">
        <v>1342</v>
      </c>
      <c r="G128" s="409" t="s">
        <v>1343</v>
      </c>
      <c r="H128" s="409">
        <v>10</v>
      </c>
      <c r="I128" s="118" t="s">
        <v>2050</v>
      </c>
    </row>
    <row r="129" spans="1:9" ht="78">
      <c r="A129" s="352" t="s">
        <v>2050</v>
      </c>
      <c r="B129" s="267" t="s">
        <v>1400</v>
      </c>
      <c r="C129" s="267" t="s">
        <v>1344</v>
      </c>
      <c r="D129" s="264" t="s">
        <v>1340</v>
      </c>
      <c r="E129" s="267" t="s">
        <v>1345</v>
      </c>
      <c r="F129" s="412" t="s">
        <v>773</v>
      </c>
      <c r="G129" s="350" t="s">
        <v>1343</v>
      </c>
      <c r="H129" s="358">
        <v>10</v>
      </c>
      <c r="I129" s="118" t="s">
        <v>2050</v>
      </c>
    </row>
    <row r="130" spans="1:9" ht="39">
      <c r="A130" s="352" t="s">
        <v>2050</v>
      </c>
      <c r="B130" s="352" t="s">
        <v>1400</v>
      </c>
      <c r="C130" s="413" t="s">
        <v>1347</v>
      </c>
      <c r="D130" s="264" t="s">
        <v>1340</v>
      </c>
      <c r="E130" s="352" t="s">
        <v>1348</v>
      </c>
      <c r="F130" s="414" t="s">
        <v>1346</v>
      </c>
      <c r="G130" s="350" t="s">
        <v>1343</v>
      </c>
      <c r="H130" s="356">
        <v>10</v>
      </c>
      <c r="I130" s="118" t="s">
        <v>2050</v>
      </c>
    </row>
    <row r="131" spans="1:9" ht="103.5">
      <c r="A131" s="352" t="s">
        <v>2050</v>
      </c>
      <c r="B131" s="352" t="s">
        <v>1400</v>
      </c>
      <c r="C131" s="267" t="s">
        <v>1349</v>
      </c>
      <c r="D131" s="264" t="s">
        <v>1340</v>
      </c>
      <c r="E131" s="267" t="s">
        <v>1350</v>
      </c>
      <c r="F131" s="415" t="s">
        <v>1351</v>
      </c>
      <c r="G131" s="350" t="s">
        <v>1343</v>
      </c>
      <c r="H131" s="358">
        <v>8</v>
      </c>
      <c r="I131" s="118" t="s">
        <v>2050</v>
      </c>
    </row>
    <row r="132" spans="1:9" ht="69.75">
      <c r="A132" s="352" t="s">
        <v>2050</v>
      </c>
      <c r="B132" s="352" t="s">
        <v>1400</v>
      </c>
      <c r="C132" s="413" t="s">
        <v>1352</v>
      </c>
      <c r="D132" s="264" t="s">
        <v>724</v>
      </c>
      <c r="E132" s="359" t="s">
        <v>725</v>
      </c>
      <c r="F132" s="416" t="s">
        <v>1355</v>
      </c>
      <c r="G132" s="360" t="s">
        <v>1356</v>
      </c>
      <c r="H132" s="358">
        <v>25</v>
      </c>
      <c r="I132" s="118" t="s">
        <v>2050</v>
      </c>
    </row>
    <row r="133" spans="1:9" ht="84">
      <c r="A133" s="352" t="s">
        <v>2050</v>
      </c>
      <c r="B133" s="352" t="s">
        <v>1400</v>
      </c>
      <c r="C133" s="267" t="s">
        <v>1357</v>
      </c>
      <c r="D133" s="264" t="s">
        <v>724</v>
      </c>
      <c r="E133" s="359" t="s">
        <v>1358</v>
      </c>
      <c r="F133" s="416" t="s">
        <v>1359</v>
      </c>
      <c r="G133" s="360" t="s">
        <v>1356</v>
      </c>
      <c r="H133" s="358">
        <v>25</v>
      </c>
      <c r="I133" s="118" t="s">
        <v>2050</v>
      </c>
    </row>
    <row r="134" spans="1:9" ht="64.5">
      <c r="A134" s="267" t="s">
        <v>2050</v>
      </c>
      <c r="B134" s="267" t="s">
        <v>1400</v>
      </c>
      <c r="C134" s="267" t="s">
        <v>726</v>
      </c>
      <c r="D134" s="264" t="s">
        <v>724</v>
      </c>
      <c r="E134" s="267" t="s">
        <v>1361</v>
      </c>
      <c r="F134" s="412" t="s">
        <v>1362</v>
      </c>
      <c r="G134" s="360" t="s">
        <v>1356</v>
      </c>
      <c r="H134" s="358">
        <v>25</v>
      </c>
      <c r="I134" s="118" t="s">
        <v>2050</v>
      </c>
    </row>
    <row r="135" spans="1:9" ht="51.75">
      <c r="A135" s="267" t="s">
        <v>2050</v>
      </c>
      <c r="B135" s="267" t="s">
        <v>1400</v>
      </c>
      <c r="C135" s="267" t="s">
        <v>727</v>
      </c>
      <c r="D135" s="264" t="s">
        <v>1340</v>
      </c>
      <c r="E135" s="352" t="s">
        <v>1364</v>
      </c>
      <c r="F135" s="415" t="s">
        <v>1365</v>
      </c>
      <c r="G135" s="350" t="s">
        <v>1343</v>
      </c>
      <c r="H135" s="358">
        <v>9</v>
      </c>
      <c r="I135" s="118" t="s">
        <v>2050</v>
      </c>
    </row>
    <row r="136" spans="1:9" ht="64.5">
      <c r="A136" s="267" t="s">
        <v>2050</v>
      </c>
      <c r="B136" s="267" t="s">
        <v>1400</v>
      </c>
      <c r="C136" s="267" t="s">
        <v>1366</v>
      </c>
      <c r="D136" s="264" t="s">
        <v>724</v>
      </c>
      <c r="E136" s="359" t="s">
        <v>1367</v>
      </c>
      <c r="F136" s="412" t="s">
        <v>1368</v>
      </c>
      <c r="G136" s="360" t="s">
        <v>1356</v>
      </c>
      <c r="H136" s="358">
        <v>25</v>
      </c>
      <c r="I136" s="118" t="s">
        <v>2050</v>
      </c>
    </row>
    <row r="137" spans="1:9" ht="78">
      <c r="A137" s="267" t="s">
        <v>2050</v>
      </c>
      <c r="B137" s="267" t="s">
        <v>1400</v>
      </c>
      <c r="C137" s="267" t="s">
        <v>1374</v>
      </c>
      <c r="D137" s="264" t="s">
        <v>1340</v>
      </c>
      <c r="E137" s="359" t="s">
        <v>1376</v>
      </c>
      <c r="F137" s="412" t="s">
        <v>1377</v>
      </c>
      <c r="G137" s="350" t="s">
        <v>1343</v>
      </c>
      <c r="H137" s="358">
        <v>9</v>
      </c>
      <c r="I137" s="118" t="s">
        <v>2050</v>
      </c>
    </row>
    <row r="138" spans="1:9" ht="51.75">
      <c r="A138" s="267" t="s">
        <v>2050</v>
      </c>
      <c r="B138" s="267" t="s">
        <v>1400</v>
      </c>
      <c r="C138" s="267" t="s">
        <v>1381</v>
      </c>
      <c r="D138" s="264" t="s">
        <v>1340</v>
      </c>
      <c r="E138" s="359" t="s">
        <v>1382</v>
      </c>
      <c r="F138" s="412" t="s">
        <v>1383</v>
      </c>
      <c r="G138" s="350" t="s">
        <v>1343</v>
      </c>
      <c r="H138" s="358">
        <v>8</v>
      </c>
      <c r="I138" s="118" t="s">
        <v>2050</v>
      </c>
    </row>
    <row r="139" spans="1:9" ht="78">
      <c r="A139" s="262" t="s">
        <v>2048</v>
      </c>
      <c r="B139" s="262" t="s">
        <v>1400</v>
      </c>
      <c r="C139" s="271" t="s">
        <v>1339</v>
      </c>
      <c r="D139" s="264" t="s">
        <v>1340</v>
      </c>
      <c r="E139" s="273" t="s">
        <v>1390</v>
      </c>
      <c r="F139" s="296" t="s">
        <v>1342</v>
      </c>
      <c r="G139" s="373" t="s">
        <v>1343</v>
      </c>
      <c r="H139" s="373">
        <v>10</v>
      </c>
      <c r="I139" s="118" t="s">
        <v>2048</v>
      </c>
    </row>
    <row r="140" spans="1:9" ht="57.75">
      <c r="A140" s="262" t="s">
        <v>2048</v>
      </c>
      <c r="B140" s="262" t="s">
        <v>1400</v>
      </c>
      <c r="C140" s="267" t="s">
        <v>1344</v>
      </c>
      <c r="D140" s="264" t="s">
        <v>1340</v>
      </c>
      <c r="E140" s="374">
        <v>43200</v>
      </c>
      <c r="F140" s="324" t="s">
        <v>1346</v>
      </c>
      <c r="G140" s="373" t="s">
        <v>1343</v>
      </c>
      <c r="H140" s="373">
        <v>10</v>
      </c>
      <c r="I140" s="118" t="s">
        <v>2048</v>
      </c>
    </row>
    <row r="141" spans="1:9" ht="57.75">
      <c r="A141" s="262" t="s">
        <v>2048</v>
      </c>
      <c r="B141" s="262" t="s">
        <v>1400</v>
      </c>
      <c r="C141" s="267" t="s">
        <v>1347</v>
      </c>
      <c r="D141" s="264" t="s">
        <v>1340</v>
      </c>
      <c r="E141" s="377">
        <v>43204</v>
      </c>
      <c r="F141" s="296" t="s">
        <v>1346</v>
      </c>
      <c r="G141" s="373" t="s">
        <v>1343</v>
      </c>
      <c r="H141" s="373">
        <v>10</v>
      </c>
      <c r="I141" s="118" t="s">
        <v>2048</v>
      </c>
    </row>
    <row r="142" spans="1:9" ht="144.75">
      <c r="A142" s="262" t="s">
        <v>2048</v>
      </c>
      <c r="B142" s="285" t="s">
        <v>2049</v>
      </c>
      <c r="C142" s="262" t="s">
        <v>1349</v>
      </c>
      <c r="D142" s="262" t="s">
        <v>1391</v>
      </c>
      <c r="E142" s="326">
        <v>43205</v>
      </c>
      <c r="F142" s="296" t="s">
        <v>1351</v>
      </c>
      <c r="G142" s="262" t="s">
        <v>1343</v>
      </c>
      <c r="H142" s="262">
        <v>8</v>
      </c>
      <c r="I142" s="118" t="s">
        <v>2048</v>
      </c>
    </row>
    <row r="143" spans="1:9" ht="72">
      <c r="A143" s="262" t="s">
        <v>2048</v>
      </c>
      <c r="B143" s="262" t="s">
        <v>1400</v>
      </c>
      <c r="C143" s="267" t="s">
        <v>1352</v>
      </c>
      <c r="D143" s="264" t="s">
        <v>1392</v>
      </c>
      <c r="E143" s="264" t="s">
        <v>1354</v>
      </c>
      <c r="F143" s="296" t="s">
        <v>1355</v>
      </c>
      <c r="G143" s="351" t="s">
        <v>1356</v>
      </c>
      <c r="H143" s="378">
        <v>25</v>
      </c>
      <c r="I143" s="118" t="s">
        <v>2048</v>
      </c>
    </row>
    <row r="144" spans="1:9" ht="87">
      <c r="A144" s="262" t="s">
        <v>2048</v>
      </c>
      <c r="B144" s="262" t="s">
        <v>1400</v>
      </c>
      <c r="C144" s="267" t="s">
        <v>1357</v>
      </c>
      <c r="D144" s="264" t="s">
        <v>1392</v>
      </c>
      <c r="E144" s="379">
        <v>43227</v>
      </c>
      <c r="F144" s="296" t="s">
        <v>1359</v>
      </c>
      <c r="G144" s="351" t="s">
        <v>1356</v>
      </c>
      <c r="H144" s="378">
        <v>25</v>
      </c>
      <c r="I144" s="118" t="s">
        <v>2048</v>
      </c>
    </row>
    <row r="145" spans="1:9" ht="87">
      <c r="A145" s="262" t="s">
        <v>2048</v>
      </c>
      <c r="B145" s="262" t="s">
        <v>1400</v>
      </c>
      <c r="C145" s="267" t="s">
        <v>1393</v>
      </c>
      <c r="D145" s="264" t="s">
        <v>1392</v>
      </c>
      <c r="E145" s="267" t="s">
        <v>1394</v>
      </c>
      <c r="F145" s="296" t="s">
        <v>1395</v>
      </c>
      <c r="G145" s="351" t="s">
        <v>1356</v>
      </c>
      <c r="H145" s="378">
        <v>25</v>
      </c>
      <c r="I145" s="118" t="s">
        <v>2048</v>
      </c>
    </row>
    <row r="146" spans="1:9" ht="57.75">
      <c r="A146" s="262" t="s">
        <v>2048</v>
      </c>
      <c r="B146" s="262" t="s">
        <v>1400</v>
      </c>
      <c r="C146" s="267" t="s">
        <v>1396</v>
      </c>
      <c r="D146" s="264" t="s">
        <v>1340</v>
      </c>
      <c r="E146" s="379">
        <v>43237</v>
      </c>
      <c r="F146" s="296" t="s">
        <v>1365</v>
      </c>
      <c r="G146" s="373" t="s">
        <v>1343</v>
      </c>
      <c r="H146" s="417">
        <v>9</v>
      </c>
      <c r="I146" s="118" t="s">
        <v>2048</v>
      </c>
    </row>
    <row r="147" spans="1:9" ht="87">
      <c r="A147" s="262" t="s">
        <v>2048</v>
      </c>
      <c r="B147" s="262" t="s">
        <v>1400</v>
      </c>
      <c r="C147" s="267" t="s">
        <v>1366</v>
      </c>
      <c r="D147" s="264" t="s">
        <v>1392</v>
      </c>
      <c r="E147" s="379">
        <v>43239</v>
      </c>
      <c r="F147" s="296" t="s">
        <v>1368</v>
      </c>
      <c r="G147" s="351" t="s">
        <v>1356</v>
      </c>
      <c r="H147" s="378">
        <v>25</v>
      </c>
      <c r="I147" s="118" t="s">
        <v>2048</v>
      </c>
    </row>
    <row r="148" spans="1:9" ht="57.75">
      <c r="A148" s="262" t="s">
        <v>2048</v>
      </c>
      <c r="B148" s="262" t="s">
        <v>1400</v>
      </c>
      <c r="C148" s="267" t="s">
        <v>718</v>
      </c>
      <c r="D148" s="267" t="s">
        <v>1370</v>
      </c>
      <c r="E148" s="269" t="s">
        <v>1398</v>
      </c>
      <c r="F148" s="324" t="s">
        <v>780</v>
      </c>
      <c r="G148" s="373" t="s">
        <v>1373</v>
      </c>
      <c r="H148" s="373">
        <v>100</v>
      </c>
      <c r="I148" s="118" t="s">
        <v>2048</v>
      </c>
    </row>
    <row r="149" spans="1:9" ht="101.25">
      <c r="A149" s="262" t="s">
        <v>2048</v>
      </c>
      <c r="B149" s="262" t="s">
        <v>2048</v>
      </c>
      <c r="C149" s="267" t="s">
        <v>1374</v>
      </c>
      <c r="D149" s="264" t="s">
        <v>1340</v>
      </c>
      <c r="E149" s="267" t="s">
        <v>1376</v>
      </c>
      <c r="F149" s="296" t="s">
        <v>1377</v>
      </c>
      <c r="G149" s="373" t="s">
        <v>1343</v>
      </c>
      <c r="H149" s="418">
        <v>9</v>
      </c>
      <c r="I149" s="118" t="s">
        <v>2048</v>
      </c>
    </row>
    <row r="150" spans="1:9" ht="72">
      <c r="A150" s="262" t="s">
        <v>2048</v>
      </c>
      <c r="B150" s="262" t="s">
        <v>2048</v>
      </c>
      <c r="C150" s="267" t="s">
        <v>1381</v>
      </c>
      <c r="D150" s="264" t="s">
        <v>1340</v>
      </c>
      <c r="E150" s="379">
        <v>43449</v>
      </c>
      <c r="F150" s="296" t="s">
        <v>1383</v>
      </c>
      <c r="G150" s="373" t="s">
        <v>1343</v>
      </c>
      <c r="H150" s="373">
        <v>8</v>
      </c>
      <c r="I150" s="118" t="s">
        <v>2048</v>
      </c>
    </row>
    <row r="151" spans="1:9" ht="14.25">
      <c r="A151" s="147"/>
      <c r="B151" s="148"/>
      <c r="C151" s="149"/>
      <c r="D151" s="149"/>
      <c r="E151" s="149"/>
      <c r="F151" s="149"/>
      <c r="G151" s="154"/>
      <c r="H151" s="155"/>
      <c r="I151" s="118"/>
    </row>
    <row r="152" spans="1:9" ht="14.25">
      <c r="A152" s="147"/>
      <c r="B152" s="148"/>
      <c r="C152" s="149"/>
      <c r="D152" s="149"/>
      <c r="E152" s="149"/>
      <c r="F152" s="149"/>
      <c r="G152" s="154"/>
      <c r="H152" s="155"/>
      <c r="I152" s="118"/>
    </row>
    <row r="153" spans="1:8" ht="14.25">
      <c r="A153" s="9" t="s">
        <v>368</v>
      </c>
      <c r="F153" s="7"/>
      <c r="G153" s="63"/>
      <c r="H153" s="60">
        <f>SUM(H11:H152)</f>
        <v>3489</v>
      </c>
    </row>
    <row r="154" spans="6:8" ht="14.25">
      <c r="F154" s="7"/>
      <c r="G154" s="7"/>
      <c r="H154" s="1"/>
    </row>
    <row r="155" spans="1:8" ht="15" customHeight="1">
      <c r="A155" s="879" t="s">
        <v>401</v>
      </c>
      <c r="B155" s="879"/>
      <c r="C155" s="879"/>
      <c r="D155" s="879"/>
      <c r="E155" s="879"/>
      <c r="F155" s="879"/>
      <c r="G155" s="879"/>
      <c r="H155" s="879"/>
    </row>
    <row r="156" spans="6:8" ht="14.25">
      <c r="F156" s="7"/>
      <c r="G156" s="7"/>
      <c r="H156" s="1"/>
    </row>
  </sheetData>
  <sheetProtection/>
  <autoFilter ref="A10:I150"/>
  <mergeCells count="7">
    <mergeCell ref="A7:H7"/>
    <mergeCell ref="A8:H8"/>
    <mergeCell ref="A155:H155"/>
    <mergeCell ref="A2:H2"/>
    <mergeCell ref="A4:H4"/>
    <mergeCell ref="A6:H6"/>
    <mergeCell ref="A5:H5"/>
  </mergeCells>
  <hyperlinks>
    <hyperlink ref="F11" r:id="rId1" display="https://www.ulbsibiu.ro/news/cupa-de-schi-si-snowboard-ulbs-24-02-2018/"/>
    <hyperlink ref="F14" r:id="rId2" display="http://www.tenisdemasa.ro/forum/showthread.php?20981-Turneu-B-quot-WTTD-AmaTur-Rom%E2nia-quot-Sibiu-Mini-AmaTur-15-04-2018"/>
    <hyperlink ref="F17" r:id="rId3" display="https://www.ulbsibiu.ro/news/finala-campionatului-national-universitar-de-judo/"/>
    <hyperlink ref="F18" r:id="rId4" display="https://www.ulbsibiu.ro/news/cupa-primaverii-la-volei-pe-facultati/"/>
    <hyperlink ref="F23" r:id="rId5" display="http://sport.stiinte.ulbsibiu.ro/2018/12/18/sibiu-cycling-marathon-2018/"/>
    <hyperlink ref="F20" r:id="rId6" display="http://cronometraj.racetecresults.com/Search.aspx?CId=16648&amp;RId=172&amp;S=zaharie%20nicoleta"/>
    <hyperlink ref="F22" r:id="rId7" display="http://acceptaprovocarea.com/rezultate-night-cross-challenge-2018/?"/>
    <hyperlink ref="F12" r:id="rId8" display="https://www.ulbsibiu.ro/news/turneul-la-tenis-de-masa/"/>
    <hyperlink ref="F13" r:id="rId9" display="https://www.ulbsibiu.ro/news/turneul-la-tenis-de-masa/"/>
    <hyperlink ref="F15" r:id="rId10" display="https://www.ulbsibiu.ro/news/hexagonul-facultatilor-de-drept-editia-sibiu-2018/"/>
    <hyperlink ref="F16" r:id="rId11" display="https://www.ulbsibiu.ro/news/campionatului-national-universitar-de-fotbal-faza-preliminara/"/>
    <hyperlink ref="F19" r:id="rId12" display="http://www.tenisdemasa.ro/forum/showthread.php?21251-quot-Cupa-ARIA-quot-Sibiu-19-05-2018"/>
    <hyperlink ref="F21" r:id="rId13" display="http://sport.stiinte.ulbsibiu.ro/2018/05/30/cupa-universitatii-lucian-blaga-la-tenis-de-camp-2018/"/>
    <hyperlink ref="F24" r:id="rId14" display="https://www.ulbsibiu.ro/news/cupa-de-schi-si-snowboard-ulbs-24-02-2018/"/>
    <hyperlink ref="F25" r:id="rId15" display="https://www.ulbsibiu.ro/news/turneul-la-tenis-de-masa/"/>
    <hyperlink ref="F26" r:id="rId16" display="https://www.ulbsibiu.ro/news/turneul-la-tenis-de-masa/"/>
    <hyperlink ref="F27" r:id="rId17" display="http://www.tenisdemasa.ro/forum/showthread.php?20981-Turneu-B-quot-WTTD-AmaTur-Rom%E2nia-quot-Sibiu-Mini-AmaTur-15-04-2018"/>
    <hyperlink ref="F28" r:id="rId18" display="https://www.ulbsibiu.ro/news/hexagonul-facultatilor-de-drept-editia-sibiu-2018/"/>
    <hyperlink ref="F29" r:id="rId19" display="https://www.ulbsibiu.ro/news/campionatului-national-universitar-de-fotbal-faza-preliminara/"/>
    <hyperlink ref="F30" r:id="rId20" display="https://www.ulbsibiu.ro/news/finala-campionatului-national-universitar-de-judo/"/>
    <hyperlink ref="F31" r:id="rId21" display="https://www.ulbsibiu.ro/news/cupa-primaverii-la-volei-pe-facultati/"/>
    <hyperlink ref="F32" r:id="rId22" display="http://www.tenisdemasa.ro/forum/showthread.php?21251-quot-Cupa-ARIA-quot-Sibiu-19-05-2018"/>
    <hyperlink ref="F33" r:id="rId23" display="http://sport.stiinte.ulbsibiu.ro/2018/05/30/cupa-universitatii-lucian-blaga-la-tenis-de-camp-2018/"/>
    <hyperlink ref="F34" r:id="rId24" display="http://cronometraj.racetecresults.com/myresults.aspx?CId=16648&amp;RId=172&amp;EId=1&amp;AId=63005"/>
    <hyperlink ref="F35" r:id="rId25" display="http://sport.stiinte.ulbsibiu.ro/2018/12/18/sibiu-cycling-marathon-2018/"/>
    <hyperlink ref="F36" r:id="rId26" display="https://www.ulbsibiu.ro/news/cupa-de-schi-si-snowboard-ulbs-24-02-2018/"/>
    <hyperlink ref="F37" r:id="rId27" display="https://www.ulbsibiu.ro/news/turneul-la-tenis-de-masa/"/>
    <hyperlink ref="F38" r:id="rId28" display="https://www.ulbsibiu.ro/news/turneul-la-tenis-de-masa/"/>
    <hyperlink ref="F39" r:id="rId29" display="http://www.tenisdemasa.ro/forum/showthread.php?20981-Turneu-B-quot-WTTD-AmaTur-Rom%E2nia-quot-Sibiu-Mini-AmaTur-15-04-2018"/>
    <hyperlink ref="F40" r:id="rId30" display="https://www.ulbsibiu.ro/news/hexagonul-facultatilor-de-drept-editia-sibiu-2018/"/>
    <hyperlink ref="F41" r:id="rId31" display="https://www.ulbsibiu.ro/news/campionatului-national-universitar-de-fotbal-faza-preliminara/"/>
    <hyperlink ref="F42" r:id="rId32" display="https://www.ulbsibiu.ro/news/finala-campionatului-national-universitar-de-judo/"/>
    <hyperlink ref="F43" r:id="rId33" display="https://www.ulbsibiu.ro/news/cupa-primaverii-la-volei-pe-facultati/"/>
    <hyperlink ref="F44" r:id="rId34" display="http://www.tenisdemasa.ro/forum/showthread.php?21251-quot-Cupa-ARIA-quot-Sibiu-19-05-2018"/>
    <hyperlink ref="F45" r:id="rId35" display="http://sport.stiinte.ulbsibiu.ro/2018/05/30/cupa-universitatii-lucian-blaga-la-tenis-de-camp-2018/"/>
    <hyperlink ref="F46" r:id="rId36" display="http://sport.stiinte.ulbsibiu.ro/2018/12/18/sibiu-cycling-marathon-2018/ &#10;&#10;"/>
    <hyperlink ref="F47" r:id="rId37" display="https://www.ulbsibiu.ro/news/cupa-de-schi-si-snowboard-ulbs-24-02-2018/"/>
    <hyperlink ref="F48" r:id="rId38" display="https://www.ulbsibiu.ro/news/turneul-la-tenis-de-masa/"/>
    <hyperlink ref="F49" r:id="rId39" display="https://www.ulbsibiu.ro/news/turneul-la-tenis-de-masa/"/>
    <hyperlink ref="F50" r:id="rId40" display="http://www.tenisdemasa.ro/forum/showthread.php?20981-Turneu-B-quot-WTTD-AmaTur-Rom%E2nia-quot-Sibiu-Mini-AmaTur-15-04-2018"/>
    <hyperlink ref="F51" r:id="rId41" display="https://www.ulbsibiu.ro/news/hexagonul-facultatilor-de-drept-editia-sibiu-2018/"/>
    <hyperlink ref="F52" r:id="rId42" display="https://www.ulbsibiu.ro/news/campionatului-national-universitar-de-fotbal-faza-preliminara/"/>
    <hyperlink ref="F53" r:id="rId43" display="https://www.ulbsibiu.ro/news/finala-campionatului-national-universitar-de-judo/"/>
    <hyperlink ref="F54" r:id="rId44" display="https://www.ulbsibiu.ro/news/cupa-primaverii-la-volei-pe-facultati/"/>
    <hyperlink ref="F55" r:id="rId45" display="http://www.tenisdemasa.ro/forum/showthread.php?21251-quot-Cupa-ARIA-quot-Sibiu-19-05-2018"/>
    <hyperlink ref="F57" r:id="rId46" display="http://sport.stiinte.ulbsibiu.ro/2018/05/30/cupa-universitatii-lucian-blaga-la-tenis-de-camp-2018/"/>
    <hyperlink ref="F58" r:id="rId47" display="http://sport.stiinte.ulbsibiu.ro/2018/12/18/sibiu-cycling-marathon-2018/"/>
    <hyperlink ref="F56" r:id="rId48" display="http://cronometraj.racetecresults.com/myresults.aspx?CId=16648&amp;RId=172&amp;EId=1&amp;AId=62942"/>
    <hyperlink ref="F59" r:id="rId49" display="http://www.tenisdemasa.ro/forum/showthread.php?20935-Turneu-B-quot-WTTD-AmaTur-Rom%E2nia-quot-Sibiu-Dublu-10-04-2018/page3"/>
    <hyperlink ref="F62" r:id="rId50" display="https://www.facebook.com/TurneulJeans4Dreams/photos/pcb.1611060112344486/1611052725678558/?type=3&amp;theater"/>
    <hyperlink ref="F63" r:id="rId51" display="https://www.ulbsibiu.ro/news/turneul-la-tenis-de-masa/"/>
    <hyperlink ref="F64" r:id="rId52" display="http://www.tenisdemasa.ro/forum/showthread.php?20981-Turneu-B-quot-WTTD-AmaTur-Rom%E2nia-quot-Sibiu-Mini-AmaTur-15-04-2018"/>
    <hyperlink ref="F65" r:id="rId53" display="https://www.ulbsibiu.ro/news/hexagonul-facultatilor-de-drept-editia-sibiu-2018/"/>
    <hyperlink ref="F66" r:id="rId54" display="https://www.ulbsibiu.ro/news/campionatului-national-universitar-de-fotbal-faza-preliminara/"/>
    <hyperlink ref="F67" r:id="rId55" display="https://www.ulbsibiu.ro/news/finala-campionatului-national-universitar-de-judo/"/>
    <hyperlink ref="F68" r:id="rId56" display="https://www.ulbsibiu.ro/news/cupa-primaverii-la-volei-pe-facultati/"/>
    <hyperlink ref="F69" r:id="rId57" display="http://www.tenisdemasa.ro/forum/showthread.php?21251-quot-Cupa-ARIA-quot-Sibiu-19-05-2018"/>
    <hyperlink ref="F70" r:id="rId58" display="http://sport.stiinte.ulbsibiu.ro/2018/05/30/cupa-universitatii-lucian-blaga-la-tenis-de-camp-2018/"/>
    <hyperlink ref="F71" r:id="rId59" display="http://sport.stiinte.ulbsibiu.ro/2018/12/18/sibiu-cycling-marathon-2018/"/>
    <hyperlink ref="F60" r:id="rId60" display="http://cronometraj.racetecresults.com/myresults.aspx?CId=16648&amp;RId=172&amp;EId=1&amp;AId=62897"/>
    <hyperlink ref="F61" r:id="rId61" display="http://acceptaprovocarea.com/rezultate-night-cross-challenge-2018/?"/>
    <hyperlink ref="F72" r:id="rId62" display="https://www.ulbsibiu.ro/news/cupa-de-schi-si-snowboard-ulbs-24-02-2018/"/>
    <hyperlink ref="F73" r:id="rId63" display="https://www.ulbsibiu.ro/news/turneul-la-tenis-de-masa/&#10;&#10;"/>
    <hyperlink ref="F74" r:id="rId64" display="https://www.ulbsibiu.ro/news/turneul-la-tenis-de-masa/"/>
    <hyperlink ref="F75" r:id="rId65" display="http://www.tenisdemasa.ro/forum/showthread.php?20981-Turneu-B-quot-WTTD-AmaTur-Rom%E2nia-quot-Sibiu-Mini-AmaTur-15-04-2018"/>
    <hyperlink ref="F76" r:id="rId66" display="https://www.ulbsibiu.ro/news/hexagonul-facultatilor-de-drept-editia-sibiu-2018/"/>
    <hyperlink ref="F77" r:id="rId67" display="https://www.ulbsibiu.ro/news/campionatului-national-universitar-de-fotbal-faza-preliminara/"/>
    <hyperlink ref="F78" r:id="rId68" display="https://www.ulbsibiu.ro/news/finala-campionatului-national-universitar-de-judo/ "/>
    <hyperlink ref="F79" r:id="rId69" display="https://www.ulbsibiu.ro/news/cupa-primaverii-la-volei-pe-facultati/&#10;&#10;"/>
    <hyperlink ref="F80" r:id="rId70" display="http://www.tenisdemasa.ro/forum/showthread.php?21251-quot-Cupa-ARIA-quot-Sibiu-19-05-2018&#10;&#10;"/>
    <hyperlink ref="F81" r:id="rId71" display="http://sport.stiinte.ulbsibiu.ro/2018/05/30/cupa-universitatii-lucian-blaga-la-tenis-de-camp-2018/ &#10;&#10;"/>
    <hyperlink ref="F82" r:id="rId72" display="http://sport.stiinte.ulbsibiu.ro/2018/12/18/sibiu-cycling-marathon-2018/"/>
    <hyperlink ref="F83" r:id="rId73" display="http://www.tenisdemasa.ro/forum/showthread.php?20935-Turneu-B-quot-WTTD-AmaTur-Rom%E2nia-quot-Sibiu-Dublu-10-04-2018/page3"/>
    <hyperlink ref="F88" r:id="rId74" display="https://www.ulbsibiu.ro/news/cupa-de-schi-si-snowboard-ulbs-24-02-2018/"/>
    <hyperlink ref="F89" r:id="rId75" display="http://www.tenisdemasa.ro/forum/showthread.php?20981-Turneu-B-quot-WTTD-AmaTur-Rom%E2nia-quot-Sibiu-Mini-AmaTur-15-04-2018"/>
    <hyperlink ref="F90" r:id="rId76" display="https://www.ulbsibiu.ro/news/hexagonul-facultatilor-de-drept-editia-sibiu-2018/"/>
    <hyperlink ref="F91" r:id="rId77" display="https://www.ulbsibiu.ro/news/campionatului-national-universitar-de-fotbal-faza-preliminara/"/>
    <hyperlink ref="F92" r:id="rId78" display="https://www.ulbsibiu.ro/news/finala-campionatului-national-universitar-de-judo/"/>
    <hyperlink ref="F93" r:id="rId79" display="https://www.ulbsibiu.ro/news/cupa-primaverii-la-volei-pe-facultati/"/>
    <hyperlink ref="F94" r:id="rId80" display="http://www.tenisdemasa.ro/forum/showthread.php?21251-quot-Cupa-ARIA-quot-Sibiu-19-05-2018"/>
    <hyperlink ref="F95" r:id="rId81" display="http://sport.stiinte.ulbsibiu.ro/2018/12/18/sibiu-cycling-marathon-2018/"/>
    <hyperlink ref="F86" r:id="rId82" display="http://sport.stiinte.ulbsibiu.ro/2018/05/30/cupa-universitatii-lucian-blaga-la-tenis-de-camp-2018/ "/>
    <hyperlink ref="F84" r:id="rId83" display="http://www.tenisdemasa.ro/forum/showthread.php?20906-quot-WTTD-AmaTur-Rom%E2nia-quot-Sibiu-(E-O-A-%CE)-14-04-2018-ok/page4"/>
    <hyperlink ref="F85" r:id="rId84" display="http://cronometraj.racetecresults.com/myresults.aspx?CId=16648&amp;RId=172&amp;EId=1&amp;AId=62896"/>
    <hyperlink ref="F87" r:id="rId85" display="http://acceptaprovocarea.com/rezultate-night-cross-challenge-2018/?"/>
    <hyperlink ref="F98" r:id="rId86" display="https://www.ulbsibiu.ro/news/turneul-la-tenis-de-masa/"/>
    <hyperlink ref="F99" r:id="rId87" display="http://www.tenisdemasa.ro/forum/showthread.php?20981-Turneu-B-quot-WTTD-AmaTur-Rom%E2nia-quot-Sibiu-Mini-AmaTur-15-04-2018"/>
    <hyperlink ref="F100" r:id="rId88" display="https://www.ulbsibiu.ro/news/hexagonul-facultatilor-de-drept-editia-sibiu-2018/"/>
    <hyperlink ref="F101" r:id="rId89" display="https://www.ulbsibiu.ro/news/campionatului-national-universitar-de-fotbal-faza-preliminara/"/>
    <hyperlink ref="F102" r:id="rId90" display="https://www.ulbsibiu.ro/news/finala-campionatului-national-universitar-de-judo/"/>
    <hyperlink ref="F103" r:id="rId91" display="https://www.ulbsibiu.ro/news/cupa-primaverii-la-volei-pe-facultati/"/>
    <hyperlink ref="F104" r:id="rId92" display="http://www.tenisdemasa.ro/forum/showthread.php?21251-quot-Cupa-ARIA-quot-Sibiu-19-05-2018"/>
    <hyperlink ref="F105" r:id="rId93" display="http://sport.stiinte.ulbsibiu.ro/2018/05/30/cupa-universitatii-lucian-blaga-la-tenis-de-camp-2018/"/>
    <hyperlink ref="F106" r:id="rId94" display="http://sport.stiinte.ulbsibiu.ro/2018/12/18/sibiu-cycling-marathon-2018/"/>
    <hyperlink ref="F96" r:id="rId95" display="https://www.ulbsibiu.ro/news/cupa-de-schi-si-snowboard-ulbs-24-02-2018/"/>
    <hyperlink ref="F107" r:id="rId96" display="https://www.ulbsibiu.ro/news/cupa-de-schi-si-snowboard-ulbs-24-02-2018/"/>
    <hyperlink ref="F108" r:id="rId97" display="https://www.ulbsibiu.ro/news/turneul-la-tenis-de-masa/"/>
    <hyperlink ref="F110" r:id="rId98" display="http://www.tenisdemasa.ro/forum/showthread.php?20981-Turneu-B-quot-WTTD-AmaTur-Rom%E2nia-quot-Sibiu-Mini-AmaTur-15-04-2018"/>
    <hyperlink ref="F111" r:id="rId99" display="https://www.ulbsibiu.ro/news/hexagonul-facultatilor-de-drept-editia-sibiu-2018/"/>
    <hyperlink ref="F112" r:id="rId100" display="https://www.ulbsibiu.ro/news/campionatului-national-universitar-de-fotbal-faza-preliminara/"/>
    <hyperlink ref="F113" r:id="rId101" display="https://www.ulbsibiu.ro/news/finala-campionatului-national-universitar-de-judo/"/>
    <hyperlink ref="F114" r:id="rId102" display="https://www.ulbsibiu.ro/news/cupa-primaverii-la-volei-pe-facultati/"/>
    <hyperlink ref="F115" r:id="rId103" display="http://www.tenisdemasa.ro/forum/showthread.php?21251-quot-Cupa-ARIA-quot-Sibiu-19-05-2018"/>
    <hyperlink ref="F116" r:id="rId104" display="http://sport.stiinte.ulbsibiu.ro/2018/05/30/cupa-universitatii-lucian-blaga-la-tenis-de-camp-2018/"/>
    <hyperlink ref="F117" r:id="rId105" display="http://sport.stiinte.ulbsibiu.ro/2018/12/18/sibiu-cycling-marathon-2018/"/>
    <hyperlink ref="F109" r:id="rId106" display="http://www.tenisdemasa.ro/forum/showthread.php?20906-quot-WTTD-AmaTur-Rom%E2nia-quot-Sibiu-(E-O-A-%CE)-14-04-2018-ok/page4"/>
    <hyperlink ref="F118" r:id="rId107" display="https://www.ulbsibiu.ro/news/turneul-la-tenis-de-masa/"/>
    <hyperlink ref="F119" r:id="rId108" display="https://www.ulbsibiu.ro/news/turneul-la-tenis-de-masa/"/>
    <hyperlink ref="F120" r:id="rId109" display="http://www.tenisdemasa.ro/forum/showthread.php?20981-Turneu-B-quot-WTTD-AmaTur-Rom%E2nia-quot-Sibiu-Mini-AmaTur-15-04-2018"/>
    <hyperlink ref="F121" r:id="rId110" display="https://www.ulbsibiu.ro/news/hexagonul-facultatilor-de-drept-editia-sibiu-2018/"/>
    <hyperlink ref="F122" r:id="rId111" display="https://www.ulbsibiu.ro/news/campionatului-national-universitar-de-fotbal-faza-preliminara/"/>
    <hyperlink ref="F123" r:id="rId112" display="https://www.ulbsibiu.ro/news/finala-campionatului-national-universitar-de-judo/"/>
    <hyperlink ref="F124" r:id="rId113" display="http://www.tenisdemasa.ro/forum/showthread.php?21251-quot-Cupa-ARIA-quot-Sibiu-19-05-2018"/>
    <hyperlink ref="F125" r:id="rId114" display="http://sport.stiinte.ulbsibiu.ro/2018/12/18/sibiu-cycling-marathon-2018/"/>
    <hyperlink ref="F127" r:id="rId115" display="http://www.cronometraj.ro/rezultate-live/"/>
    <hyperlink ref="F126" r:id="rId116" display="http://maratonsibiu.ro/detalii-crosul-visma-2018/"/>
    <hyperlink ref="F130" r:id="rId117" display="https://www.ulbsibiu.ro/news/turneul-la-tenis-de-masa/"/>
    <hyperlink ref="F131" r:id="rId118" display="http://www.tenisdemasa.ro/forum/showthread.php?20981-Turneu-B-quot-WTTD-AmaTur-Rom%E2nia-quot-Sibiu-Mini-AmaTur-15-04-2018"/>
    <hyperlink ref="F132" r:id="rId119" display="https://www.ulbsibiu.ro/news/hexagonul-facultatilor-de-drept-editia-sibiu-2018/"/>
    <hyperlink ref="F133" r:id="rId120" display="https://www.ulbsibiu.ro/news/campionatului-national-universitar-de-fotbal-faza-preliminara/"/>
    <hyperlink ref="F134" r:id="rId121" display="https://www.ulbsibiu.ro/news/finala-campionatului-national-universitar-de-judo/"/>
    <hyperlink ref="F135" r:id="rId122" display="https://www.ulbsibiu.ro/news/cupa-primaverii-la-volei-pe-facultati/"/>
    <hyperlink ref="F136" r:id="rId123" display="http://www.tenisdemasa.ro/forum/showthread.php?21251-quot-Cupa-ARIA-quot-Sibiu-19-05-2018"/>
    <hyperlink ref="F137" r:id="rId124" display="http://sport.stiinte.ulbsibiu.ro/2018/05/30/cupa-universitatii-lucian-blaga-la-tenis-de-camp-2018/"/>
    <hyperlink ref="F138" r:id="rId125" display="http://sport.stiinte.ulbsibiu.ro/2018/12/18/sibiu-cycling-marathon-2018/"/>
    <hyperlink ref="F128" r:id="rId126" display="https://www.ulbsibiu.ro/news/cupa-de-schi-si-snowboard-ulbs-24-02-2018/"/>
    <hyperlink ref="F139" r:id="rId127" display="https://www.ulbsibiu.ro/news/cupa-de-schi-si-snowboard-ulbs-24-02-2018/"/>
    <hyperlink ref="F140" r:id="rId128" display="https://www.ulbsibiu.ro/news/turneul-la-tenis-de-masa/"/>
    <hyperlink ref="F141" r:id="rId129" display="https://www.ulbsibiu.ro/news/turneul-la-tenis-de-masa/"/>
    <hyperlink ref="F143" r:id="rId130" display="https://www.ulbsibiu.ro/news/hexagonul-facultatilor-de-drept-editia-sibiu-2018/"/>
    <hyperlink ref="F144" r:id="rId131" display="https://www.ulbsibiu.ro/news/campionatului-national-universitar-de-fotbal-faza-preliminara/"/>
    <hyperlink ref="F145" r:id="rId132" display="https://www.ulbsibiu.ro/news/finala-campionatului-national-universitar-de-judo/ "/>
    <hyperlink ref="F146" r:id="rId133" display="https://www.ulbsibiu.ro/news/cupa-primaverii-la-volei-pe-facultati/"/>
    <hyperlink ref="F147" r:id="rId134" display="http://www.tenisdemasa.ro/forum/showthread.php?21251-quot-Cupa-ARIA-quot-Sibiu-19-05-2018"/>
    <hyperlink ref="F148" r:id="rId135" display="http://maratonsibiu.ro/detalii-crosul-visma-2018/"/>
    <hyperlink ref="F149" r:id="rId136" display="http://sport.stiinte.ulbsibiu.ro/2018/05/30/cupa-universitatii-lucian-blaga-la-tenis-de-camp-2018/ "/>
    <hyperlink ref="F150" r:id="rId137" display="http://sport.stiinte.ulbsibiu.ro/2018/12/18/sibiu-cycling-marathon-2018/ "/>
    <hyperlink ref="F142" r:id="rId138" display="http://www.tenisdemasa.ro/forum/showthread.php?20981-Turneu-B-quot-WTTD-AmaTur-Rom%E2nia-quot-Sibiu-Mini-AmaTur-15-04-2018"/>
  </hyperlinks>
  <printOptions/>
  <pageMargins left="0.511811023622047" right="0.31496062992126" top="0.16" bottom="0" header="0" footer="0"/>
  <pageSetup horizontalDpi="200" verticalDpi="200" orientation="landscape" paperSize="9" r:id="rId139"/>
</worksheet>
</file>

<file path=xl/worksheets/sheet15.xml><?xml version="1.0" encoding="utf-8"?>
<worksheet xmlns="http://schemas.openxmlformats.org/spreadsheetml/2006/main" xmlns:r="http://schemas.openxmlformats.org/officeDocument/2006/relationships">
  <dimension ref="A2:K42"/>
  <sheetViews>
    <sheetView zoomScale="110" zoomScaleNormal="110" zoomScalePageLayoutView="0" workbookViewId="0" topLeftCell="A31">
      <selection activeCell="E36" sqref="E36"/>
    </sheetView>
  </sheetViews>
  <sheetFormatPr defaultColWidth="8.8515625" defaultRowHeight="15"/>
  <cols>
    <col min="1" max="1" width="29.421875" style="2" customWidth="1"/>
    <col min="2" max="2" width="11.7109375" style="7" customWidth="1"/>
    <col min="3" max="3" width="22.421875" style="7" customWidth="1"/>
    <col min="4" max="4" width="27.57421875" style="7" customWidth="1"/>
    <col min="5" max="5" width="23.421875" style="1" customWidth="1"/>
    <col min="6" max="6" width="12.28125" style="0" customWidth="1"/>
    <col min="7" max="7" width="12.57421875" style="0" customWidth="1"/>
    <col min="8" max="8" width="21.28125" style="0" customWidth="1"/>
  </cols>
  <sheetData>
    <row r="2" spans="1:7" ht="15.75" customHeight="1">
      <c r="A2" s="831" t="s">
        <v>14</v>
      </c>
      <c r="B2" s="884"/>
      <c r="C2" s="884"/>
      <c r="D2" s="884"/>
      <c r="E2" s="884"/>
      <c r="F2" s="884"/>
      <c r="G2" s="885"/>
    </row>
    <row r="3" spans="1:5" ht="14.25">
      <c r="A3" s="11"/>
      <c r="B3" s="11"/>
      <c r="C3" s="11"/>
      <c r="D3" s="11"/>
      <c r="E3" s="11"/>
    </row>
    <row r="4" spans="1:7" ht="15" customHeight="1">
      <c r="A4" s="836" t="s">
        <v>989</v>
      </c>
      <c r="B4" s="839"/>
      <c r="C4" s="839"/>
      <c r="D4" s="839"/>
      <c r="E4" s="839"/>
      <c r="F4" s="839"/>
      <c r="G4" s="840"/>
    </row>
    <row r="5" spans="1:7" ht="15" customHeight="1">
      <c r="A5" s="836" t="s">
        <v>15</v>
      </c>
      <c r="B5" s="839"/>
      <c r="C5" s="839"/>
      <c r="D5" s="839"/>
      <c r="E5" s="839"/>
      <c r="F5" s="839"/>
      <c r="G5" s="840"/>
    </row>
    <row r="6" spans="1:7" ht="15" customHeight="1">
      <c r="A6" s="889" t="s">
        <v>16</v>
      </c>
      <c r="B6" s="890"/>
      <c r="C6" s="890"/>
      <c r="D6" s="890"/>
      <c r="E6" s="890"/>
      <c r="F6" s="890"/>
      <c r="G6" s="891"/>
    </row>
    <row r="7" spans="1:7" ht="80.25" customHeight="1">
      <c r="A7" s="847" t="s">
        <v>1857</v>
      </c>
      <c r="B7" s="848"/>
      <c r="C7" s="848"/>
      <c r="D7" s="848"/>
      <c r="E7" s="848"/>
      <c r="F7" s="848"/>
      <c r="G7" s="849"/>
    </row>
    <row r="8" spans="1:5" ht="14.25">
      <c r="A8" s="5"/>
      <c r="B8" s="6"/>
      <c r="C8" s="6"/>
      <c r="D8" s="6"/>
      <c r="E8" s="5"/>
    </row>
    <row r="9" spans="1:8" ht="55.5" customHeight="1">
      <c r="A9" s="50" t="s">
        <v>411</v>
      </c>
      <c r="B9" s="47" t="s">
        <v>414</v>
      </c>
      <c r="C9" s="50" t="s">
        <v>1854</v>
      </c>
      <c r="D9" s="71" t="s">
        <v>1855</v>
      </c>
      <c r="E9" s="45" t="s">
        <v>1856</v>
      </c>
      <c r="F9" s="50" t="s">
        <v>19</v>
      </c>
      <c r="G9" s="50" t="s">
        <v>396</v>
      </c>
      <c r="H9" s="112" t="s">
        <v>988</v>
      </c>
    </row>
    <row r="10" spans="1:11" ht="64.5">
      <c r="A10" s="227" t="s">
        <v>2056</v>
      </c>
      <c r="B10" s="227" t="s">
        <v>2049</v>
      </c>
      <c r="C10" s="227" t="s">
        <v>2437</v>
      </c>
      <c r="D10" s="231" t="s">
        <v>2438</v>
      </c>
      <c r="E10" s="811" t="s">
        <v>2439</v>
      </c>
      <c r="F10" s="233">
        <v>50</v>
      </c>
      <c r="G10" s="227">
        <v>50</v>
      </c>
      <c r="H10" s="118" t="s">
        <v>2056</v>
      </c>
      <c r="K10" t="s">
        <v>2515</v>
      </c>
    </row>
    <row r="11" spans="1:8" ht="39">
      <c r="A11" s="227" t="s">
        <v>2056</v>
      </c>
      <c r="B11" s="227" t="s">
        <v>2049</v>
      </c>
      <c r="C11" s="227" t="s">
        <v>2440</v>
      </c>
      <c r="D11" s="231" t="s">
        <v>2441</v>
      </c>
      <c r="E11" s="226" t="s">
        <v>2442</v>
      </c>
      <c r="F11" s="210">
        <v>50</v>
      </c>
      <c r="G11" s="227">
        <v>50</v>
      </c>
      <c r="H11" s="118" t="s">
        <v>2056</v>
      </c>
    </row>
    <row r="12" spans="1:8" ht="39">
      <c r="A12" s="331" t="s">
        <v>714</v>
      </c>
      <c r="B12" s="331" t="s">
        <v>2049</v>
      </c>
      <c r="C12" s="331" t="s">
        <v>728</v>
      </c>
      <c r="D12" s="362" t="s">
        <v>729</v>
      </c>
      <c r="E12" s="336" t="s">
        <v>730</v>
      </c>
      <c r="F12" s="299">
        <v>50</v>
      </c>
      <c r="G12" s="300">
        <v>50</v>
      </c>
      <c r="H12" s="118" t="s">
        <v>714</v>
      </c>
    </row>
    <row r="13" spans="1:8" ht="39">
      <c r="A13" s="331" t="s">
        <v>714</v>
      </c>
      <c r="B13" s="331" t="s">
        <v>2049</v>
      </c>
      <c r="C13" s="331" t="s">
        <v>731</v>
      </c>
      <c r="D13" s="362" t="s">
        <v>729</v>
      </c>
      <c r="E13" s="336" t="s">
        <v>732</v>
      </c>
      <c r="F13" s="299">
        <v>50</v>
      </c>
      <c r="G13" s="300">
        <v>50</v>
      </c>
      <c r="H13" s="118" t="s">
        <v>714</v>
      </c>
    </row>
    <row r="14" spans="1:8" ht="43.5">
      <c r="A14" s="331" t="s">
        <v>714</v>
      </c>
      <c r="B14" s="333" t="s">
        <v>2049</v>
      </c>
      <c r="C14" s="331" t="s">
        <v>733</v>
      </c>
      <c r="D14" s="362" t="s">
        <v>729</v>
      </c>
      <c r="E14" s="296" t="s">
        <v>734</v>
      </c>
      <c r="F14" s="299">
        <v>50</v>
      </c>
      <c r="G14" s="300">
        <v>50</v>
      </c>
      <c r="H14" s="118" t="s">
        <v>714</v>
      </c>
    </row>
    <row r="15" spans="1:8" ht="43.5">
      <c r="A15" s="331" t="s">
        <v>714</v>
      </c>
      <c r="B15" s="333" t="s">
        <v>2049</v>
      </c>
      <c r="C15" s="331" t="s">
        <v>735</v>
      </c>
      <c r="D15" s="362" t="s">
        <v>729</v>
      </c>
      <c r="E15" s="296" t="s">
        <v>736</v>
      </c>
      <c r="F15" s="299">
        <v>50</v>
      </c>
      <c r="G15" s="300">
        <v>50</v>
      </c>
      <c r="H15" s="118" t="s">
        <v>714</v>
      </c>
    </row>
    <row r="16" spans="1:8" ht="39">
      <c r="A16" s="343" t="s">
        <v>2067</v>
      </c>
      <c r="B16" s="402" t="s">
        <v>2049</v>
      </c>
      <c r="C16" s="343" t="s">
        <v>762</v>
      </c>
      <c r="D16" s="403" t="s">
        <v>729</v>
      </c>
      <c r="E16" s="404" t="s">
        <v>763</v>
      </c>
      <c r="F16" s="405">
        <v>50</v>
      </c>
      <c r="G16" s="341">
        <v>50</v>
      </c>
      <c r="H16" s="118" t="s">
        <v>2067</v>
      </c>
    </row>
    <row r="17" spans="1:8" ht="43.5">
      <c r="A17" s="343" t="s">
        <v>2067</v>
      </c>
      <c r="B17" s="402" t="s">
        <v>2049</v>
      </c>
      <c r="C17" s="343" t="s">
        <v>764</v>
      </c>
      <c r="D17" s="403" t="s">
        <v>729</v>
      </c>
      <c r="E17" s="257" t="s">
        <v>765</v>
      </c>
      <c r="F17" s="405">
        <v>50</v>
      </c>
      <c r="G17" s="341">
        <v>50</v>
      </c>
      <c r="H17" s="118" t="s">
        <v>2067</v>
      </c>
    </row>
    <row r="18" spans="1:8" ht="39">
      <c r="A18" s="343" t="s">
        <v>2067</v>
      </c>
      <c r="B18" s="402" t="s">
        <v>2049</v>
      </c>
      <c r="C18" s="402" t="s">
        <v>766</v>
      </c>
      <c r="D18" s="403" t="s">
        <v>729</v>
      </c>
      <c r="E18" s="406" t="s">
        <v>767</v>
      </c>
      <c r="F18" s="190">
        <v>50</v>
      </c>
      <c r="G18" s="341">
        <v>50</v>
      </c>
      <c r="H18" s="118" t="s">
        <v>2067</v>
      </c>
    </row>
    <row r="19" spans="1:8" ht="57.75">
      <c r="A19" s="189" t="s">
        <v>2074</v>
      </c>
      <c r="B19" s="255" t="s">
        <v>936</v>
      </c>
      <c r="C19" s="189" t="s">
        <v>937</v>
      </c>
      <c r="D19" s="423" t="s">
        <v>1128</v>
      </c>
      <c r="E19" s="424" t="s">
        <v>938</v>
      </c>
      <c r="F19" s="254">
        <v>100</v>
      </c>
      <c r="G19" s="189">
        <v>100</v>
      </c>
      <c r="H19" s="118" t="s">
        <v>2074</v>
      </c>
    </row>
    <row r="20" spans="1:8" ht="39">
      <c r="A20" s="189" t="s">
        <v>1890</v>
      </c>
      <c r="B20" s="189" t="s">
        <v>2049</v>
      </c>
      <c r="C20" s="189" t="s">
        <v>1157</v>
      </c>
      <c r="D20" s="423" t="s">
        <v>1891</v>
      </c>
      <c r="E20" s="176" t="s">
        <v>1892</v>
      </c>
      <c r="F20" s="254">
        <v>200</v>
      </c>
      <c r="G20" s="189">
        <v>100</v>
      </c>
      <c r="H20" s="118" t="s">
        <v>2052</v>
      </c>
    </row>
    <row r="21" spans="1:8" ht="39">
      <c r="A21" s="189" t="s">
        <v>1890</v>
      </c>
      <c r="B21" s="189" t="s">
        <v>2049</v>
      </c>
      <c r="C21" s="189" t="s">
        <v>1893</v>
      </c>
      <c r="D21" s="207" t="s">
        <v>1894</v>
      </c>
      <c r="E21" s="186" t="s">
        <v>1895</v>
      </c>
      <c r="F21" s="186">
        <v>50</v>
      </c>
      <c r="G21" s="189">
        <v>50</v>
      </c>
      <c r="H21" s="118" t="s">
        <v>2052</v>
      </c>
    </row>
    <row r="22" spans="1:8" ht="28.5">
      <c r="A22" s="189" t="s">
        <v>1890</v>
      </c>
      <c r="B22" s="550" t="s">
        <v>2049</v>
      </c>
      <c r="C22" s="171" t="s">
        <v>1896</v>
      </c>
      <c r="D22" s="423" t="s">
        <v>1891</v>
      </c>
      <c r="E22" s="257" t="s">
        <v>1897</v>
      </c>
      <c r="F22" s="186">
        <v>200</v>
      </c>
      <c r="G22" s="189">
        <v>50</v>
      </c>
      <c r="H22" s="118" t="s">
        <v>2052</v>
      </c>
    </row>
    <row r="23" spans="1:8" ht="39">
      <c r="A23" s="189" t="s">
        <v>900</v>
      </c>
      <c r="B23" s="189" t="s">
        <v>2049</v>
      </c>
      <c r="C23" s="189" t="s">
        <v>1157</v>
      </c>
      <c r="D23" s="423" t="s">
        <v>1891</v>
      </c>
      <c r="E23" s="176" t="s">
        <v>1892</v>
      </c>
      <c r="F23" s="254">
        <v>200</v>
      </c>
      <c r="G23" s="189">
        <v>150</v>
      </c>
      <c r="H23" s="118" t="s">
        <v>2520</v>
      </c>
    </row>
    <row r="24" spans="1:8" ht="39">
      <c r="A24" s="189" t="s">
        <v>901</v>
      </c>
      <c r="B24" s="189" t="s">
        <v>2049</v>
      </c>
      <c r="C24" s="189" t="s">
        <v>1893</v>
      </c>
      <c r="D24" s="207" t="s">
        <v>1894</v>
      </c>
      <c r="E24" s="186" t="s">
        <v>1895</v>
      </c>
      <c r="F24" s="186">
        <v>50</v>
      </c>
      <c r="G24" s="189">
        <v>50</v>
      </c>
      <c r="H24" s="118" t="s">
        <v>2520</v>
      </c>
    </row>
    <row r="25" spans="1:8" ht="34.5">
      <c r="A25" s="572" t="s">
        <v>1003</v>
      </c>
      <c r="B25" s="572" t="s">
        <v>1004</v>
      </c>
      <c r="C25" s="572" t="s">
        <v>2507</v>
      </c>
      <c r="D25" s="573" t="s">
        <v>2255</v>
      </c>
      <c r="E25" s="574" t="s">
        <v>2508</v>
      </c>
      <c r="F25" s="575">
        <v>200</v>
      </c>
      <c r="G25" s="572">
        <v>200</v>
      </c>
      <c r="H25" s="118" t="s">
        <v>1003</v>
      </c>
    </row>
    <row r="26" spans="1:8" ht="39">
      <c r="A26" s="189" t="s">
        <v>128</v>
      </c>
      <c r="B26" s="189" t="s">
        <v>1004</v>
      </c>
      <c r="C26" s="189" t="s">
        <v>129</v>
      </c>
      <c r="D26" s="423" t="s">
        <v>130</v>
      </c>
      <c r="E26" s="554" t="s">
        <v>131</v>
      </c>
      <c r="F26" s="254">
        <v>100</v>
      </c>
      <c r="G26" s="189">
        <v>100</v>
      </c>
      <c r="H26" s="118" t="s">
        <v>128</v>
      </c>
    </row>
    <row r="27" spans="1:8" ht="179.25" customHeight="1">
      <c r="A27" s="189" t="s">
        <v>104</v>
      </c>
      <c r="B27" s="189" t="s">
        <v>1004</v>
      </c>
      <c r="C27" s="189" t="s">
        <v>1797</v>
      </c>
      <c r="D27" s="423" t="s">
        <v>1798</v>
      </c>
      <c r="E27" s="554" t="s">
        <v>1799</v>
      </c>
      <c r="F27" s="254">
        <v>200</v>
      </c>
      <c r="G27" s="189">
        <v>200</v>
      </c>
      <c r="H27" s="118" t="s">
        <v>104</v>
      </c>
    </row>
    <row r="28" spans="1:8" ht="28.5">
      <c r="A28" s="189" t="s">
        <v>106</v>
      </c>
      <c r="B28" s="186" t="s">
        <v>1004</v>
      </c>
      <c r="C28" s="189" t="s">
        <v>321</v>
      </c>
      <c r="D28" s="428" t="s">
        <v>322</v>
      </c>
      <c r="E28" s="257" t="s">
        <v>323</v>
      </c>
      <c r="F28" s="190">
        <v>200</v>
      </c>
      <c r="G28" s="369">
        <v>200</v>
      </c>
      <c r="H28" s="118" t="s">
        <v>106</v>
      </c>
    </row>
    <row r="29" spans="1:8" ht="72">
      <c r="A29" s="189" t="s">
        <v>529</v>
      </c>
      <c r="B29" s="189" t="s">
        <v>1004</v>
      </c>
      <c r="C29" s="189" t="s">
        <v>669</v>
      </c>
      <c r="D29" s="423" t="s">
        <v>670</v>
      </c>
      <c r="E29" s="554" t="s">
        <v>671</v>
      </c>
      <c r="F29" s="254">
        <v>50</v>
      </c>
      <c r="G29" s="253">
        <v>50</v>
      </c>
      <c r="H29" s="118" t="s">
        <v>523</v>
      </c>
    </row>
    <row r="30" spans="1:8" ht="51.75">
      <c r="A30" s="189" t="s">
        <v>529</v>
      </c>
      <c r="B30" s="189" t="s">
        <v>1004</v>
      </c>
      <c r="C30" s="189" t="s">
        <v>672</v>
      </c>
      <c r="D30" s="423" t="s">
        <v>673</v>
      </c>
      <c r="E30" s="257" t="s">
        <v>674</v>
      </c>
      <c r="F30" s="254">
        <v>50</v>
      </c>
      <c r="G30" s="253">
        <v>50</v>
      </c>
      <c r="H30" s="118" t="s">
        <v>523</v>
      </c>
    </row>
    <row r="31" spans="1:8" ht="39">
      <c r="A31" s="189" t="s">
        <v>529</v>
      </c>
      <c r="B31" s="189" t="s">
        <v>1004</v>
      </c>
      <c r="C31" s="182" t="s">
        <v>675</v>
      </c>
      <c r="D31" s="596" t="s">
        <v>676</v>
      </c>
      <c r="E31" s="257" t="s">
        <v>677</v>
      </c>
      <c r="F31" s="254">
        <v>50</v>
      </c>
      <c r="G31" s="253">
        <v>50</v>
      </c>
      <c r="H31" s="118" t="s">
        <v>523</v>
      </c>
    </row>
    <row r="32" spans="1:8" ht="28.5">
      <c r="A32" s="189" t="s">
        <v>529</v>
      </c>
      <c r="B32" s="189" t="s">
        <v>1004</v>
      </c>
      <c r="C32" s="189" t="s">
        <v>678</v>
      </c>
      <c r="D32" s="423" t="s">
        <v>679</v>
      </c>
      <c r="E32" s="257" t="s">
        <v>680</v>
      </c>
      <c r="F32" s="254">
        <v>50</v>
      </c>
      <c r="G32" s="253">
        <v>50</v>
      </c>
      <c r="H32" s="118" t="s">
        <v>523</v>
      </c>
    </row>
    <row r="33" spans="1:8" ht="25.5">
      <c r="A33" s="189" t="s">
        <v>359</v>
      </c>
      <c r="B33" s="189" t="s">
        <v>1004</v>
      </c>
      <c r="C33" s="189" t="s">
        <v>145</v>
      </c>
      <c r="D33" s="423" t="s">
        <v>360</v>
      </c>
      <c r="E33" s="176" t="s">
        <v>146</v>
      </c>
      <c r="F33" s="254">
        <v>400</v>
      </c>
      <c r="G33" s="189">
        <v>200</v>
      </c>
      <c r="H33" s="118" t="s">
        <v>359</v>
      </c>
    </row>
    <row r="34" spans="1:8" ht="14.25">
      <c r="A34" s="189" t="s">
        <v>308</v>
      </c>
      <c r="B34" s="189" t="s">
        <v>1004</v>
      </c>
      <c r="C34" s="189" t="s">
        <v>309</v>
      </c>
      <c r="D34" s="423" t="s">
        <v>310</v>
      </c>
      <c r="E34" s="176" t="s">
        <v>311</v>
      </c>
      <c r="F34" s="254">
        <v>100</v>
      </c>
      <c r="G34" s="189">
        <v>100</v>
      </c>
      <c r="H34" s="118" t="s">
        <v>1014</v>
      </c>
    </row>
    <row r="35" spans="1:8" ht="43.5">
      <c r="A35" s="189" t="s">
        <v>2140</v>
      </c>
      <c r="B35" s="189" t="s">
        <v>1004</v>
      </c>
      <c r="C35" s="189" t="s">
        <v>145</v>
      </c>
      <c r="D35" s="423" t="s">
        <v>2141</v>
      </c>
      <c r="E35" s="279" t="s">
        <v>2142</v>
      </c>
      <c r="F35" s="254">
        <v>400</v>
      </c>
      <c r="G35" s="189">
        <v>200</v>
      </c>
      <c r="H35" s="118" t="s">
        <v>1015</v>
      </c>
    </row>
    <row r="36" spans="1:8" ht="43.5">
      <c r="A36" s="189" t="s">
        <v>109</v>
      </c>
      <c r="B36" s="189" t="s">
        <v>1004</v>
      </c>
      <c r="C36" s="189" t="s">
        <v>459</v>
      </c>
      <c r="D36" s="423" t="s">
        <v>460</v>
      </c>
      <c r="E36" s="257" t="s">
        <v>461</v>
      </c>
      <c r="F36" s="186">
        <v>100</v>
      </c>
      <c r="G36" s="189">
        <v>100</v>
      </c>
      <c r="H36" s="118" t="s">
        <v>109</v>
      </c>
    </row>
    <row r="37" spans="1:8" ht="39">
      <c r="A37" s="189" t="s">
        <v>1661</v>
      </c>
      <c r="B37" s="189" t="s">
        <v>1004</v>
      </c>
      <c r="C37" s="189" t="s">
        <v>1662</v>
      </c>
      <c r="D37" s="423" t="s">
        <v>1663</v>
      </c>
      <c r="E37" s="423" t="s">
        <v>1664</v>
      </c>
      <c r="F37" s="254">
        <v>50</v>
      </c>
      <c r="G37" s="189">
        <v>50</v>
      </c>
      <c r="H37" s="118" t="s">
        <v>2044</v>
      </c>
    </row>
    <row r="38" spans="1:8" ht="51.75">
      <c r="A38" s="189" t="s">
        <v>2046</v>
      </c>
      <c r="B38" s="189" t="s">
        <v>1004</v>
      </c>
      <c r="C38" s="189" t="s">
        <v>2011</v>
      </c>
      <c r="D38" s="423" t="s">
        <v>2012</v>
      </c>
      <c r="E38" s="423" t="s">
        <v>2013</v>
      </c>
      <c r="F38" s="254">
        <v>50</v>
      </c>
      <c r="G38" s="189">
        <v>50</v>
      </c>
      <c r="H38" s="118" t="s">
        <v>2046</v>
      </c>
    </row>
    <row r="39" spans="1:8" ht="14.25">
      <c r="A39" s="119"/>
      <c r="B39" s="116"/>
      <c r="C39" s="119"/>
      <c r="D39" s="121"/>
      <c r="E39" s="116"/>
      <c r="F39" s="122"/>
      <c r="G39" s="144"/>
      <c r="H39" s="118"/>
    </row>
    <row r="40" spans="1:7" ht="14.25">
      <c r="A40" s="9" t="s">
        <v>368</v>
      </c>
      <c r="E40" s="7"/>
      <c r="F40" s="63"/>
      <c r="G40" s="60">
        <f>SUM(G10:G39)</f>
        <v>2550</v>
      </c>
    </row>
    <row r="41" spans="5:7" ht="14.25">
      <c r="E41" s="7"/>
      <c r="F41" s="7"/>
      <c r="G41" s="1"/>
    </row>
    <row r="42" spans="1:7" ht="14.25">
      <c r="A42" s="879" t="s">
        <v>401</v>
      </c>
      <c r="B42" s="879"/>
      <c r="C42" s="879"/>
      <c r="D42" s="879"/>
      <c r="E42" s="879"/>
      <c r="F42" s="879"/>
      <c r="G42" s="879"/>
    </row>
  </sheetData>
  <sheetProtection/>
  <autoFilter ref="A9:H38"/>
  <mergeCells count="6">
    <mergeCell ref="A7:G7"/>
    <mergeCell ref="A42:G42"/>
    <mergeCell ref="A2:G2"/>
    <mergeCell ref="A4:G4"/>
    <mergeCell ref="A5:G5"/>
    <mergeCell ref="A6:G6"/>
  </mergeCells>
  <hyperlinks>
    <hyperlink ref="E11" r:id="rId1" display="http://www.rgnpublications.com/journals/index.php/jamcnp/about/editorialTeam"/>
    <hyperlink ref="E12" r:id="rId2" display="http://www.sciencepg.net/journal/editorialboard?journalid=201"/>
    <hyperlink ref="E13" r:id="rId3" display="http://www.sciencepublishinggroup.com/journal/editorialboard?journalid=214"/>
    <hyperlink ref="E14" r:id="rId4" display="http://www.sciencepg.net/journal/editorialboard?journalid=372"/>
    <hyperlink ref="E15" r:id="rId5" display="http://www.sciencepg.net/journal/editorialboard?journalid=196"/>
    <hyperlink ref="E16" r:id="rId6" display="http://www.sciencepublishinggroup.com/journal/editorialboard?journalid=155"/>
    <hyperlink ref="E18" r:id="rId7" display="http://www.scirea.org/journal/EditorialBoard?JournalID=88000"/>
    <hyperlink ref="E17" r:id="rId8" display="http://www.scirea.org/journal/EditorialBoard?JournalID=72000"/>
    <hyperlink ref="E22" r:id="rId9" display="http://www.ibiol.ro/zoology/board.htm"/>
    <hyperlink ref="E25" r:id="rId10" display="http://www.springer.com/birkhauser/mathematics/journal/25?detailsPage=editorialBoard"/>
    <hyperlink ref="E26" r:id="rId11" display="http://ijnaa.semnan.ac.ir/journal/editorial.board "/>
    <hyperlink ref="E27" r:id="rId12" display="http://www.science-gate.com/IJAAS/EditorialBoard.html"/>
    <hyperlink ref="E28" r:id="rId13" display="https://jpro.springeropen.com/"/>
    <hyperlink ref="E29" r:id="rId14" display="https://nebula.wsimg.com/a5719112ea7cafc5407f7e5d23fcf621?AccessKeyId=D81D660734BCB585516F&amp;disposition=0&amp;alloworigin=1"/>
    <hyperlink ref="E30" r:id="rId15" display="http://www.scirp.org/journal/AJCM/"/>
    <hyperlink ref="E31" r:id="rId16" display="http://www.scirp.org/journal/ojdm/"/>
    <hyperlink ref="E32" r:id="rId17" display="http://apjm.apacific.org/editorial-board/"/>
    <hyperlink ref="E35" r:id="rId18" display="http://depmath.ulbsibiu.ro/genmath/EditorialBoard.html"/>
    <hyperlink ref="E36" r:id="rId19" display="http://www.inderscience.com/jhome.php?jcode=ijdmmm"/>
    <hyperlink ref="E37" r:id="rId20" display="https://www.arjonline.org/american-research-journal-of-mathematics/editorial-board"/>
    <hyperlink ref="E38" r:id="rId21" display="http://www.sciclinicalmedicine.org/journal/EditorialBoard?JournalID=52000"/>
    <hyperlink ref="E10" r:id="rId22" display="https://jacobspublishers.com/editorial-board-nanomedicine-and-nanotechnology/"/>
  </hyperlinks>
  <printOptions/>
  <pageMargins left="0.511811023622047" right="0.31496062992126" top="0.16" bottom="0" header="0" footer="0"/>
  <pageSetup horizontalDpi="200" verticalDpi="200" orientation="landscape" paperSize="9" r:id="rId23"/>
</worksheet>
</file>

<file path=xl/worksheets/sheet16.xml><?xml version="1.0" encoding="utf-8"?>
<worksheet xmlns="http://schemas.openxmlformats.org/spreadsheetml/2006/main" xmlns:r="http://schemas.openxmlformats.org/officeDocument/2006/relationships">
  <dimension ref="A2:P81"/>
  <sheetViews>
    <sheetView zoomScalePageLayoutView="0" workbookViewId="0" topLeftCell="A1">
      <selection activeCell="G34" sqref="G34"/>
    </sheetView>
  </sheetViews>
  <sheetFormatPr defaultColWidth="8.8515625" defaultRowHeight="15"/>
  <cols>
    <col min="1" max="1" width="23.7109375" style="2" customWidth="1"/>
    <col min="2" max="2" width="10.8515625" style="2" customWidth="1"/>
    <col min="3" max="3" width="30.00390625" style="7" customWidth="1"/>
    <col min="4" max="4" width="22.7109375" style="7" customWidth="1"/>
    <col min="5" max="5" width="17.7109375" style="7" customWidth="1"/>
    <col min="6" max="6" width="16.140625" style="7" customWidth="1"/>
    <col min="7" max="7" width="13.7109375" style="1" customWidth="1"/>
    <col min="8" max="8" width="20.8515625" style="0" customWidth="1"/>
  </cols>
  <sheetData>
    <row r="2" spans="1:7" s="4" customFormat="1" ht="15">
      <c r="A2" s="831" t="s">
        <v>1497</v>
      </c>
      <c r="B2" s="893"/>
      <c r="C2" s="893"/>
      <c r="D2" s="893"/>
      <c r="E2" s="893"/>
      <c r="F2" s="893"/>
      <c r="G2" s="894"/>
    </row>
    <row r="3" spans="1:7" s="4" customFormat="1" ht="15">
      <c r="A3" s="13"/>
      <c r="B3" s="13"/>
      <c r="C3" s="13"/>
      <c r="D3" s="13"/>
      <c r="E3" s="13"/>
      <c r="F3" s="13"/>
      <c r="G3" s="13"/>
    </row>
    <row r="4" spans="1:7" s="4" customFormat="1" ht="14.25">
      <c r="A4" s="843" t="s">
        <v>17</v>
      </c>
      <c r="B4" s="843"/>
      <c r="C4" s="843"/>
      <c r="D4" s="843"/>
      <c r="E4" s="843"/>
      <c r="F4" s="843"/>
      <c r="G4" s="843"/>
    </row>
    <row r="5" spans="1:7" s="4" customFormat="1" ht="14.25">
      <c r="A5" s="843" t="s">
        <v>1495</v>
      </c>
      <c r="B5" s="843"/>
      <c r="C5" s="843"/>
      <c r="D5" s="843"/>
      <c r="E5" s="843"/>
      <c r="F5" s="843"/>
      <c r="G5" s="843"/>
    </row>
    <row r="6" spans="1:7" s="4" customFormat="1" ht="80.25" customHeight="1">
      <c r="A6" s="847" t="s">
        <v>2025</v>
      </c>
      <c r="B6" s="848"/>
      <c r="C6" s="848"/>
      <c r="D6" s="848"/>
      <c r="E6" s="848"/>
      <c r="F6" s="848"/>
      <c r="G6" s="849"/>
    </row>
    <row r="7" spans="1:7" s="4" customFormat="1" ht="53.25" customHeight="1">
      <c r="A7" s="892" t="s">
        <v>2026</v>
      </c>
      <c r="B7" s="848"/>
      <c r="C7" s="848"/>
      <c r="D7" s="848"/>
      <c r="E7" s="848"/>
      <c r="F7" s="848"/>
      <c r="G7" s="849"/>
    </row>
    <row r="8" spans="1:16" s="4" customFormat="1" ht="14.25">
      <c r="A8" s="5"/>
      <c r="B8" s="5"/>
      <c r="C8" s="6"/>
      <c r="D8" s="6"/>
      <c r="E8" s="6"/>
      <c r="F8" s="6"/>
      <c r="G8" s="5"/>
      <c r="J8" s="725"/>
      <c r="K8" s="725"/>
      <c r="L8" s="725"/>
      <c r="M8" s="725"/>
      <c r="N8" s="725"/>
      <c r="O8" s="725"/>
      <c r="P8" s="725"/>
    </row>
    <row r="9" spans="1:16" s="4" customFormat="1" ht="25.5">
      <c r="A9" s="48" t="s">
        <v>411</v>
      </c>
      <c r="B9" s="47" t="s">
        <v>414</v>
      </c>
      <c r="C9" s="50" t="s">
        <v>1496</v>
      </c>
      <c r="D9" s="50" t="s">
        <v>2027</v>
      </c>
      <c r="E9" s="50" t="s">
        <v>2028</v>
      </c>
      <c r="F9" s="50" t="s">
        <v>19</v>
      </c>
      <c r="G9" s="50" t="s">
        <v>413</v>
      </c>
      <c r="H9" s="112" t="s">
        <v>988</v>
      </c>
      <c r="J9" s="725"/>
      <c r="K9" s="725"/>
      <c r="L9" s="725"/>
      <c r="M9" s="725"/>
      <c r="N9" s="725"/>
      <c r="O9" s="725"/>
      <c r="P9" s="725"/>
    </row>
    <row r="10" spans="1:8" ht="43.5">
      <c r="A10" s="234" t="s">
        <v>2056</v>
      </c>
      <c r="B10" s="235" t="s">
        <v>2049</v>
      </c>
      <c r="C10" s="236" t="s">
        <v>2443</v>
      </c>
      <c r="D10" s="237" t="s">
        <v>2444</v>
      </c>
      <c r="E10" s="235" t="s">
        <v>2445</v>
      </c>
      <c r="F10" s="238">
        <v>25</v>
      </c>
      <c r="G10" s="239">
        <v>25</v>
      </c>
      <c r="H10" s="118" t="s">
        <v>2056</v>
      </c>
    </row>
    <row r="11" spans="1:8" ht="14.25">
      <c r="A11" s="215" t="s">
        <v>2056</v>
      </c>
      <c r="B11" s="240" t="s">
        <v>2049</v>
      </c>
      <c r="C11" s="215" t="s">
        <v>2446</v>
      </c>
      <c r="D11" s="215" t="s">
        <v>2447</v>
      </c>
      <c r="E11" s="240" t="s">
        <v>2448</v>
      </c>
      <c r="F11" s="240">
        <v>50</v>
      </c>
      <c r="G11" s="241">
        <v>50</v>
      </c>
      <c r="H11" s="118" t="s">
        <v>2056</v>
      </c>
    </row>
    <row r="12" spans="1:8" ht="14.25">
      <c r="A12" s="215" t="s">
        <v>2056</v>
      </c>
      <c r="B12" s="240" t="s">
        <v>2049</v>
      </c>
      <c r="C12" s="215" t="s">
        <v>2449</v>
      </c>
      <c r="D12" s="215" t="s">
        <v>2450</v>
      </c>
      <c r="E12" s="240" t="s">
        <v>2451</v>
      </c>
      <c r="F12" s="240">
        <v>25</v>
      </c>
      <c r="G12" s="241">
        <v>25</v>
      </c>
      <c r="H12" s="118" t="s">
        <v>2056</v>
      </c>
    </row>
    <row r="13" spans="1:8" ht="57.75">
      <c r="A13" s="189" t="s">
        <v>1330</v>
      </c>
      <c r="B13" s="186" t="s">
        <v>2049</v>
      </c>
      <c r="C13" s="255" t="s">
        <v>1336</v>
      </c>
      <c r="D13" s="259" t="s">
        <v>1337</v>
      </c>
      <c r="E13" s="186" t="s">
        <v>1338</v>
      </c>
      <c r="F13" s="260">
        <v>50</v>
      </c>
      <c r="G13" s="261">
        <v>50</v>
      </c>
      <c r="H13" s="118" t="s">
        <v>2516</v>
      </c>
    </row>
    <row r="14" spans="1:8" ht="14.25">
      <c r="A14" s="189" t="s">
        <v>2074</v>
      </c>
      <c r="B14" s="180" t="s">
        <v>2049</v>
      </c>
      <c r="C14" s="255" t="s">
        <v>939</v>
      </c>
      <c r="D14" s="425" t="s">
        <v>940</v>
      </c>
      <c r="E14" s="186" t="s">
        <v>941</v>
      </c>
      <c r="F14" s="260">
        <v>50</v>
      </c>
      <c r="G14" s="261">
        <v>50</v>
      </c>
      <c r="H14" s="118" t="s">
        <v>2074</v>
      </c>
    </row>
    <row r="15" spans="1:8" ht="28.5">
      <c r="A15" s="189" t="s">
        <v>2074</v>
      </c>
      <c r="B15" s="180" t="s">
        <v>2049</v>
      </c>
      <c r="C15" s="255" t="s">
        <v>942</v>
      </c>
      <c r="D15" s="425" t="s">
        <v>943</v>
      </c>
      <c r="E15" s="186" t="s">
        <v>944</v>
      </c>
      <c r="F15" s="260">
        <v>50</v>
      </c>
      <c r="G15" s="261">
        <v>50</v>
      </c>
      <c r="H15" s="118" t="s">
        <v>2074</v>
      </c>
    </row>
    <row r="16" spans="1:8" ht="51.75">
      <c r="A16" s="189" t="s">
        <v>2070</v>
      </c>
      <c r="B16" s="186" t="s">
        <v>2049</v>
      </c>
      <c r="C16" s="255" t="s">
        <v>2177</v>
      </c>
      <c r="D16" s="255" t="s">
        <v>2178</v>
      </c>
      <c r="E16" s="186" t="s">
        <v>2179</v>
      </c>
      <c r="F16" s="453">
        <v>50</v>
      </c>
      <c r="G16" s="261">
        <v>50</v>
      </c>
      <c r="H16" s="118" t="s">
        <v>2070</v>
      </c>
    </row>
    <row r="17" spans="1:8" ht="25.5">
      <c r="A17" s="189" t="s">
        <v>1781</v>
      </c>
      <c r="B17" s="186" t="s">
        <v>2049</v>
      </c>
      <c r="C17" s="255" t="s">
        <v>1149</v>
      </c>
      <c r="D17" s="481" t="s">
        <v>1782</v>
      </c>
      <c r="E17" s="186" t="s">
        <v>1783</v>
      </c>
      <c r="F17" s="260">
        <v>50</v>
      </c>
      <c r="G17" s="261">
        <v>50</v>
      </c>
      <c r="H17" s="118"/>
    </row>
    <row r="18" spans="1:8" ht="14.25">
      <c r="A18" s="189" t="s">
        <v>2054</v>
      </c>
      <c r="B18" s="186" t="s">
        <v>2049</v>
      </c>
      <c r="C18" s="454" t="s">
        <v>1756</v>
      </c>
      <c r="D18" s="523" t="s">
        <v>1757</v>
      </c>
      <c r="E18" s="186" t="s">
        <v>1758</v>
      </c>
      <c r="F18" s="260">
        <v>50</v>
      </c>
      <c r="G18" s="261">
        <v>50</v>
      </c>
      <c r="H18" s="118" t="s">
        <v>2054</v>
      </c>
    </row>
    <row r="19" spans="1:8" ht="14.25">
      <c r="A19" s="189" t="s">
        <v>2054</v>
      </c>
      <c r="B19" s="186" t="s">
        <v>2049</v>
      </c>
      <c r="C19" s="255" t="s">
        <v>1759</v>
      </c>
      <c r="D19" s="523" t="s">
        <v>1760</v>
      </c>
      <c r="E19" s="524">
        <v>43313</v>
      </c>
      <c r="F19" s="260">
        <v>50</v>
      </c>
      <c r="G19" s="261">
        <v>50</v>
      </c>
      <c r="H19" s="118" t="s">
        <v>2054</v>
      </c>
    </row>
    <row r="20" spans="1:8" ht="57.75">
      <c r="A20" s="189" t="s">
        <v>1890</v>
      </c>
      <c r="B20" s="186" t="s">
        <v>1884</v>
      </c>
      <c r="C20" s="255" t="s">
        <v>1898</v>
      </c>
      <c r="D20" s="425" t="s">
        <v>1899</v>
      </c>
      <c r="E20" s="551" t="s">
        <v>1900</v>
      </c>
      <c r="F20" s="260">
        <v>50</v>
      </c>
      <c r="G20" s="261">
        <v>50</v>
      </c>
      <c r="H20" s="118" t="s">
        <v>2052</v>
      </c>
    </row>
    <row r="21" spans="1:8" ht="72">
      <c r="A21" s="189" t="s">
        <v>1890</v>
      </c>
      <c r="B21" s="186" t="s">
        <v>1884</v>
      </c>
      <c r="C21" s="552" t="s">
        <v>1901</v>
      </c>
      <c r="D21" s="425" t="s">
        <v>1902</v>
      </c>
      <c r="E21" s="551"/>
      <c r="F21" s="453">
        <v>50</v>
      </c>
      <c r="G21" s="261">
        <v>50</v>
      </c>
      <c r="H21" s="118" t="s">
        <v>2052</v>
      </c>
    </row>
    <row r="22" spans="1:8" ht="28.5">
      <c r="A22" s="189" t="s">
        <v>902</v>
      </c>
      <c r="B22" s="186" t="s">
        <v>2049</v>
      </c>
      <c r="C22" s="255" t="s">
        <v>903</v>
      </c>
      <c r="D22" s="259" t="s">
        <v>904</v>
      </c>
      <c r="E22" s="551">
        <v>43277</v>
      </c>
      <c r="F22" s="260">
        <v>50</v>
      </c>
      <c r="G22" s="261">
        <v>50</v>
      </c>
      <c r="H22" s="118" t="s">
        <v>2520</v>
      </c>
    </row>
    <row r="23" spans="1:8" ht="28.5">
      <c r="A23" s="189" t="s">
        <v>902</v>
      </c>
      <c r="B23" s="186" t="s">
        <v>2049</v>
      </c>
      <c r="C23" s="559" t="s">
        <v>905</v>
      </c>
      <c r="D23" s="259" t="s">
        <v>906</v>
      </c>
      <c r="E23" s="551">
        <v>43802</v>
      </c>
      <c r="F23" s="453">
        <v>50</v>
      </c>
      <c r="G23" s="261">
        <v>50</v>
      </c>
      <c r="H23" s="118" t="s">
        <v>2520</v>
      </c>
    </row>
    <row r="24" spans="1:8" ht="15">
      <c r="A24" s="189" t="s">
        <v>1003</v>
      </c>
      <c r="B24" s="186" t="s">
        <v>1004</v>
      </c>
      <c r="C24" s="576" t="s">
        <v>2509</v>
      </c>
      <c r="D24" s="519" t="s">
        <v>2510</v>
      </c>
      <c r="E24" s="186" t="s">
        <v>2511</v>
      </c>
      <c r="F24" s="260">
        <v>50</v>
      </c>
      <c r="G24" s="261">
        <v>50</v>
      </c>
      <c r="H24" s="118" t="s">
        <v>1003</v>
      </c>
    </row>
    <row r="25" spans="1:8" ht="15">
      <c r="A25" s="189" t="s">
        <v>1003</v>
      </c>
      <c r="B25" s="186" t="s">
        <v>1004</v>
      </c>
      <c r="C25" s="576" t="s">
        <v>2512</v>
      </c>
      <c r="D25" s="519" t="s">
        <v>2513</v>
      </c>
      <c r="E25" s="186" t="s">
        <v>2514</v>
      </c>
      <c r="F25" s="453">
        <v>50</v>
      </c>
      <c r="G25" s="261">
        <v>50</v>
      </c>
      <c r="H25" s="118" t="s">
        <v>1003</v>
      </c>
    </row>
    <row r="26" spans="1:8" ht="15">
      <c r="A26" s="189" t="s">
        <v>1003</v>
      </c>
      <c r="B26" s="186" t="s">
        <v>1004</v>
      </c>
      <c r="C26" s="576" t="s">
        <v>1934</v>
      </c>
      <c r="D26" s="519" t="s">
        <v>1935</v>
      </c>
      <c r="E26" s="186" t="s">
        <v>1936</v>
      </c>
      <c r="F26" s="453">
        <v>50</v>
      </c>
      <c r="G26" s="261">
        <v>50</v>
      </c>
      <c r="H26" s="118" t="s">
        <v>1003</v>
      </c>
    </row>
    <row r="27" spans="1:8" ht="15">
      <c r="A27" s="189" t="s">
        <v>1003</v>
      </c>
      <c r="B27" s="186" t="s">
        <v>1004</v>
      </c>
      <c r="C27" s="577" t="s">
        <v>1937</v>
      </c>
      <c r="D27" s="578" t="s">
        <v>1938</v>
      </c>
      <c r="E27" s="186" t="s">
        <v>1996</v>
      </c>
      <c r="F27" s="453">
        <v>50</v>
      </c>
      <c r="G27" s="261">
        <v>50</v>
      </c>
      <c r="H27" s="118" t="s">
        <v>1003</v>
      </c>
    </row>
    <row r="28" spans="1:8" ht="28.5">
      <c r="A28" s="189" t="s">
        <v>128</v>
      </c>
      <c r="B28" s="186" t="s">
        <v>1004</v>
      </c>
      <c r="C28" s="584" t="s">
        <v>132</v>
      </c>
      <c r="D28" s="259" t="s">
        <v>133</v>
      </c>
      <c r="E28" s="186" t="s">
        <v>134</v>
      </c>
      <c r="F28" s="260">
        <v>50</v>
      </c>
      <c r="G28" s="261">
        <v>50</v>
      </c>
      <c r="H28" s="118" t="s">
        <v>128</v>
      </c>
    </row>
    <row r="29" spans="1:8" ht="22.5">
      <c r="A29" s="189" t="s">
        <v>128</v>
      </c>
      <c r="B29" s="186" t="s">
        <v>1004</v>
      </c>
      <c r="C29" s="585" t="s">
        <v>135</v>
      </c>
      <c r="D29" s="259" t="s">
        <v>136</v>
      </c>
      <c r="E29" s="186" t="s">
        <v>137</v>
      </c>
      <c r="F29" s="453">
        <v>25</v>
      </c>
      <c r="G29" s="261">
        <v>25</v>
      </c>
      <c r="H29" s="118" t="s">
        <v>128</v>
      </c>
    </row>
    <row r="30" spans="1:8" ht="28.5">
      <c r="A30" s="189" t="s">
        <v>128</v>
      </c>
      <c r="B30" s="186" t="s">
        <v>1004</v>
      </c>
      <c r="C30" s="255" t="s">
        <v>139</v>
      </c>
      <c r="D30" s="259" t="s">
        <v>140</v>
      </c>
      <c r="E30" s="186" t="s">
        <v>141</v>
      </c>
      <c r="F30" s="453">
        <v>25</v>
      </c>
      <c r="G30" s="261">
        <v>25</v>
      </c>
      <c r="H30" s="118" t="s">
        <v>128</v>
      </c>
    </row>
    <row r="31" spans="1:8" ht="28.5">
      <c r="A31" s="189" t="s">
        <v>128</v>
      </c>
      <c r="B31" s="186" t="s">
        <v>1004</v>
      </c>
      <c r="C31" s="255" t="s">
        <v>142</v>
      </c>
      <c r="D31" s="259" t="s">
        <v>143</v>
      </c>
      <c r="E31" s="186" t="s">
        <v>144</v>
      </c>
      <c r="F31" s="453">
        <v>50</v>
      </c>
      <c r="G31" s="261">
        <v>50</v>
      </c>
      <c r="H31" s="118" t="s">
        <v>128</v>
      </c>
    </row>
    <row r="32" spans="1:8" ht="28.5">
      <c r="A32" s="189" t="s">
        <v>128</v>
      </c>
      <c r="B32" s="186" t="s">
        <v>1004</v>
      </c>
      <c r="C32" s="255" t="s">
        <v>145</v>
      </c>
      <c r="D32" s="259" t="s">
        <v>146</v>
      </c>
      <c r="E32" s="186" t="s">
        <v>147</v>
      </c>
      <c r="F32" s="453">
        <v>25</v>
      </c>
      <c r="G32" s="261">
        <v>25</v>
      </c>
      <c r="H32" s="118" t="s">
        <v>128</v>
      </c>
    </row>
    <row r="33" spans="1:8" ht="28.5">
      <c r="A33" s="189" t="s">
        <v>128</v>
      </c>
      <c r="B33" s="186" t="s">
        <v>1004</v>
      </c>
      <c r="C33" s="255" t="s">
        <v>138</v>
      </c>
      <c r="D33" s="259" t="s">
        <v>2526</v>
      </c>
      <c r="E33" s="586" t="s">
        <v>2527</v>
      </c>
      <c r="F33" s="453">
        <v>25</v>
      </c>
      <c r="G33" s="261">
        <v>25</v>
      </c>
      <c r="H33" s="118" t="s">
        <v>128</v>
      </c>
    </row>
    <row r="34" spans="1:8" ht="43.5">
      <c r="A34" s="189" t="s">
        <v>104</v>
      </c>
      <c r="B34" s="186" t="s">
        <v>1004</v>
      </c>
      <c r="C34" s="255" t="s">
        <v>1800</v>
      </c>
      <c r="D34" s="259" t="s">
        <v>1801</v>
      </c>
      <c r="E34" s="186" t="s">
        <v>1802</v>
      </c>
      <c r="F34" s="453">
        <v>25</v>
      </c>
      <c r="G34" s="261">
        <v>25</v>
      </c>
      <c r="H34" s="118" t="s">
        <v>104</v>
      </c>
    </row>
    <row r="35" spans="1:8" ht="28.5">
      <c r="A35" s="189" t="s">
        <v>104</v>
      </c>
      <c r="B35" s="186" t="s">
        <v>1004</v>
      </c>
      <c r="C35" s="255" t="s">
        <v>1803</v>
      </c>
      <c r="D35" s="259" t="s">
        <v>1804</v>
      </c>
      <c r="E35" s="186" t="s">
        <v>1805</v>
      </c>
      <c r="F35" s="453">
        <v>25</v>
      </c>
      <c r="G35" s="261">
        <v>25</v>
      </c>
      <c r="H35" s="118" t="s">
        <v>104</v>
      </c>
    </row>
    <row r="36" spans="1:8" ht="28.5">
      <c r="A36" s="189" t="s">
        <v>104</v>
      </c>
      <c r="B36" s="186" t="s">
        <v>1004</v>
      </c>
      <c r="C36" s="255" t="s">
        <v>1806</v>
      </c>
      <c r="D36" s="259" t="s">
        <v>1807</v>
      </c>
      <c r="E36" s="186" t="s">
        <v>1808</v>
      </c>
      <c r="F36" s="453">
        <v>50</v>
      </c>
      <c r="G36" s="261">
        <v>50</v>
      </c>
      <c r="H36" s="118" t="s">
        <v>104</v>
      </c>
    </row>
    <row r="37" spans="1:8" ht="25.5">
      <c r="A37" s="189" t="s">
        <v>104</v>
      </c>
      <c r="B37" s="186" t="s">
        <v>1004</v>
      </c>
      <c r="C37" s="255" t="s">
        <v>1809</v>
      </c>
      <c r="D37" s="259" t="s">
        <v>1810</v>
      </c>
      <c r="E37" s="186" t="s">
        <v>1811</v>
      </c>
      <c r="F37" s="453">
        <v>25</v>
      </c>
      <c r="G37" s="261">
        <v>25</v>
      </c>
      <c r="H37" s="118" t="s">
        <v>104</v>
      </c>
    </row>
    <row r="38" spans="1:8" ht="43.5">
      <c r="A38" s="189" t="s">
        <v>104</v>
      </c>
      <c r="B38" s="186" t="s">
        <v>1004</v>
      </c>
      <c r="C38" s="255" t="s">
        <v>2523</v>
      </c>
      <c r="D38" s="259" t="s">
        <v>2524</v>
      </c>
      <c r="E38" s="186" t="s">
        <v>2525</v>
      </c>
      <c r="F38" s="453">
        <v>25</v>
      </c>
      <c r="G38" s="261">
        <v>25</v>
      </c>
      <c r="H38" s="118" t="s">
        <v>104</v>
      </c>
    </row>
    <row r="39" spans="1:8" ht="25.5">
      <c r="A39" s="189" t="s">
        <v>104</v>
      </c>
      <c r="B39" s="186" t="s">
        <v>1004</v>
      </c>
      <c r="C39" s="255" t="s">
        <v>1812</v>
      </c>
      <c r="D39" s="259" t="s">
        <v>1813</v>
      </c>
      <c r="E39" s="186" t="s">
        <v>1814</v>
      </c>
      <c r="F39" s="453">
        <v>25</v>
      </c>
      <c r="G39" s="261">
        <v>25</v>
      </c>
      <c r="H39" s="118" t="s">
        <v>104</v>
      </c>
    </row>
    <row r="40" spans="1:8" ht="43.5">
      <c r="A40" s="189" t="s">
        <v>104</v>
      </c>
      <c r="B40" s="186" t="s">
        <v>1004</v>
      </c>
      <c r="C40" s="255" t="s">
        <v>1815</v>
      </c>
      <c r="D40" s="259" t="s">
        <v>1816</v>
      </c>
      <c r="E40" s="186" t="s">
        <v>1817</v>
      </c>
      <c r="F40" s="453">
        <v>25</v>
      </c>
      <c r="G40" s="261">
        <v>25</v>
      </c>
      <c r="H40" s="118" t="s">
        <v>104</v>
      </c>
    </row>
    <row r="41" spans="1:8" ht="28.5">
      <c r="A41" s="189" t="s">
        <v>106</v>
      </c>
      <c r="B41" s="186" t="s">
        <v>1004</v>
      </c>
      <c r="C41" s="255" t="s">
        <v>324</v>
      </c>
      <c r="D41" s="259" t="s">
        <v>325</v>
      </c>
      <c r="E41" s="586">
        <v>43106</v>
      </c>
      <c r="F41" s="453">
        <v>25</v>
      </c>
      <c r="G41" s="261">
        <v>25</v>
      </c>
      <c r="H41" s="118" t="s">
        <v>106</v>
      </c>
    </row>
    <row r="42" spans="1:8" ht="28.5">
      <c r="A42" s="189" t="s">
        <v>106</v>
      </c>
      <c r="B42" s="186" t="s">
        <v>1004</v>
      </c>
      <c r="C42" s="255" t="s">
        <v>326</v>
      </c>
      <c r="D42" s="259" t="s">
        <v>327</v>
      </c>
      <c r="E42" s="586">
        <v>43407</v>
      </c>
      <c r="F42" s="453">
        <v>50</v>
      </c>
      <c r="G42" s="261">
        <v>50</v>
      </c>
      <c r="H42" s="118" t="s">
        <v>106</v>
      </c>
    </row>
    <row r="43" spans="1:8" ht="28.5">
      <c r="A43" s="189" t="s">
        <v>106</v>
      </c>
      <c r="B43" s="186" t="s">
        <v>1004</v>
      </c>
      <c r="C43" s="255" t="s">
        <v>138</v>
      </c>
      <c r="D43" s="259" t="s">
        <v>328</v>
      </c>
      <c r="E43" s="586">
        <v>43150</v>
      </c>
      <c r="F43" s="453">
        <v>25</v>
      </c>
      <c r="G43" s="261">
        <v>25</v>
      </c>
      <c r="H43" s="118" t="s">
        <v>106</v>
      </c>
    </row>
    <row r="44" spans="1:8" ht="28.5">
      <c r="A44" s="189" t="s">
        <v>106</v>
      </c>
      <c r="B44" s="186" t="s">
        <v>1004</v>
      </c>
      <c r="C44" s="255" t="s">
        <v>329</v>
      </c>
      <c r="D44" s="259" t="s">
        <v>330</v>
      </c>
      <c r="E44" s="586">
        <v>43174</v>
      </c>
      <c r="F44" s="453">
        <v>25</v>
      </c>
      <c r="G44" s="261">
        <v>25</v>
      </c>
      <c r="H44" s="118" t="s">
        <v>106</v>
      </c>
    </row>
    <row r="45" spans="1:8" ht="28.5">
      <c r="A45" s="189" t="s">
        <v>106</v>
      </c>
      <c r="B45" s="186" t="s">
        <v>1004</v>
      </c>
      <c r="C45" s="255" t="s">
        <v>331</v>
      </c>
      <c r="D45" s="259" t="s">
        <v>332</v>
      </c>
      <c r="E45" s="586">
        <v>43191</v>
      </c>
      <c r="F45" s="453">
        <v>50</v>
      </c>
      <c r="G45" s="261">
        <v>50</v>
      </c>
      <c r="H45" s="118" t="s">
        <v>106</v>
      </c>
    </row>
    <row r="46" spans="1:8" ht="28.5">
      <c r="A46" s="189" t="s">
        <v>106</v>
      </c>
      <c r="B46" s="186" t="s">
        <v>1004</v>
      </c>
      <c r="C46" s="255" t="s">
        <v>275</v>
      </c>
      <c r="D46" s="257" t="s">
        <v>320</v>
      </c>
      <c r="E46" s="586">
        <v>43202</v>
      </c>
      <c r="F46" s="453">
        <v>25</v>
      </c>
      <c r="G46" s="261">
        <v>25</v>
      </c>
      <c r="H46" s="118" t="s">
        <v>106</v>
      </c>
    </row>
    <row r="47" spans="1:8" ht="25.5">
      <c r="A47" s="189" t="s">
        <v>341</v>
      </c>
      <c r="B47" s="186" t="s">
        <v>1004</v>
      </c>
      <c r="C47" s="255" t="s">
        <v>342</v>
      </c>
      <c r="D47" s="259" t="s">
        <v>343</v>
      </c>
      <c r="E47" s="551">
        <v>43244</v>
      </c>
      <c r="F47" s="260">
        <v>50</v>
      </c>
      <c r="G47" s="261">
        <v>50</v>
      </c>
      <c r="H47" s="713" t="s">
        <v>341</v>
      </c>
    </row>
    <row r="48" spans="1:8" ht="28.5">
      <c r="A48" s="189" t="s">
        <v>529</v>
      </c>
      <c r="B48" s="189" t="s">
        <v>1004</v>
      </c>
      <c r="C48" s="255" t="s">
        <v>681</v>
      </c>
      <c r="D48" s="259" t="s">
        <v>682</v>
      </c>
      <c r="E48" s="186" t="s">
        <v>683</v>
      </c>
      <c r="F48" s="260">
        <v>50</v>
      </c>
      <c r="G48" s="261">
        <v>50</v>
      </c>
      <c r="H48" s="118" t="s">
        <v>523</v>
      </c>
    </row>
    <row r="49" spans="1:8" ht="28.5">
      <c r="A49" s="189" t="s">
        <v>529</v>
      </c>
      <c r="B49" s="189" t="s">
        <v>1004</v>
      </c>
      <c r="C49" s="255" t="s">
        <v>684</v>
      </c>
      <c r="D49" s="259" t="s">
        <v>685</v>
      </c>
      <c r="E49" s="186" t="s">
        <v>686</v>
      </c>
      <c r="F49" s="453">
        <v>50</v>
      </c>
      <c r="G49" s="261">
        <v>50</v>
      </c>
      <c r="H49" s="118" t="s">
        <v>523</v>
      </c>
    </row>
    <row r="50" spans="1:8" ht="43.5">
      <c r="A50" s="189" t="s">
        <v>529</v>
      </c>
      <c r="B50" s="189" t="s">
        <v>1004</v>
      </c>
      <c r="C50" s="255" t="s">
        <v>687</v>
      </c>
      <c r="D50" s="259" t="s">
        <v>688</v>
      </c>
      <c r="E50" s="186" t="s">
        <v>683</v>
      </c>
      <c r="F50" s="453">
        <v>50</v>
      </c>
      <c r="G50" s="261">
        <v>50</v>
      </c>
      <c r="H50" s="118" t="s">
        <v>523</v>
      </c>
    </row>
    <row r="51" spans="1:8" ht="43.5">
      <c r="A51" s="189" t="s">
        <v>529</v>
      </c>
      <c r="B51" s="189" t="s">
        <v>1004</v>
      </c>
      <c r="C51" s="255" t="s">
        <v>689</v>
      </c>
      <c r="D51" s="259" t="s">
        <v>690</v>
      </c>
      <c r="E51" s="186" t="s">
        <v>691</v>
      </c>
      <c r="F51" s="453">
        <v>50</v>
      </c>
      <c r="G51" s="261">
        <v>50</v>
      </c>
      <c r="H51" s="118" t="s">
        <v>523</v>
      </c>
    </row>
    <row r="52" spans="1:16" ht="43.5">
      <c r="A52" s="189" t="s">
        <v>1014</v>
      </c>
      <c r="B52" s="186" t="s">
        <v>1004</v>
      </c>
      <c r="C52" s="255" t="s">
        <v>2507</v>
      </c>
      <c r="D52" s="259" t="s">
        <v>312</v>
      </c>
      <c r="E52" s="551">
        <v>43139</v>
      </c>
      <c r="F52" s="602">
        <v>50</v>
      </c>
      <c r="G52" s="261">
        <v>50</v>
      </c>
      <c r="H52" s="118" t="s">
        <v>1014</v>
      </c>
      <c r="I52" s="597"/>
      <c r="J52" s="726"/>
      <c r="K52" s="727"/>
      <c r="L52" s="728"/>
      <c r="M52" s="728"/>
      <c r="N52" s="728"/>
      <c r="O52" s="729"/>
      <c r="P52" s="730"/>
    </row>
    <row r="53" spans="1:16" ht="28.5">
      <c r="A53" s="189" t="s">
        <v>1014</v>
      </c>
      <c r="B53" s="186" t="s">
        <v>1004</v>
      </c>
      <c r="C53" s="255" t="s">
        <v>313</v>
      </c>
      <c r="D53" s="259" t="s">
        <v>314</v>
      </c>
      <c r="E53" s="551">
        <v>43122</v>
      </c>
      <c r="F53" s="453">
        <v>50</v>
      </c>
      <c r="G53" s="261">
        <v>50</v>
      </c>
      <c r="H53" s="118" t="s">
        <v>1014</v>
      </c>
      <c r="J53" s="731"/>
      <c r="K53" s="731"/>
      <c r="L53" s="731"/>
      <c r="M53" s="731"/>
      <c r="N53" s="731"/>
      <c r="O53" s="731"/>
      <c r="P53" s="731"/>
    </row>
    <row r="54" spans="1:16" ht="43.5">
      <c r="A54" s="189" t="s">
        <v>1014</v>
      </c>
      <c r="B54" s="186" t="s">
        <v>1004</v>
      </c>
      <c r="C54" s="255" t="s">
        <v>315</v>
      </c>
      <c r="D54" s="259" t="s">
        <v>316</v>
      </c>
      <c r="E54" s="551">
        <v>43250</v>
      </c>
      <c r="F54" s="453">
        <v>50</v>
      </c>
      <c r="G54" s="261">
        <v>50</v>
      </c>
      <c r="H54" s="118" t="s">
        <v>1014</v>
      </c>
      <c r="J54" s="731"/>
      <c r="K54" s="731"/>
      <c r="L54" s="731"/>
      <c r="M54" s="731"/>
      <c r="N54" s="731"/>
      <c r="O54" s="731"/>
      <c r="P54" s="731"/>
    </row>
    <row r="55" spans="1:8" ht="43.5">
      <c r="A55" s="189" t="s">
        <v>1014</v>
      </c>
      <c r="B55" s="186" t="s">
        <v>1004</v>
      </c>
      <c r="C55" s="255" t="s">
        <v>317</v>
      </c>
      <c r="D55" s="259" t="s">
        <v>318</v>
      </c>
      <c r="E55" s="551">
        <v>43458</v>
      </c>
      <c r="F55" s="453">
        <v>50</v>
      </c>
      <c r="G55" s="261">
        <v>50</v>
      </c>
      <c r="H55" s="118" t="s">
        <v>1014</v>
      </c>
    </row>
    <row r="56" spans="1:8" ht="43.5">
      <c r="A56" s="189" t="s">
        <v>226</v>
      </c>
      <c r="B56" s="189" t="s">
        <v>1004</v>
      </c>
      <c r="C56" s="255" t="s">
        <v>227</v>
      </c>
      <c r="D56" s="604" t="s">
        <v>228</v>
      </c>
      <c r="E56" s="551">
        <v>43108</v>
      </c>
      <c r="F56" s="260">
        <v>50</v>
      </c>
      <c r="G56" s="732">
        <v>50</v>
      </c>
      <c r="H56" s="118" t="s">
        <v>226</v>
      </c>
    </row>
    <row r="57" spans="1:8" ht="39">
      <c r="A57" s="228" t="s">
        <v>2038</v>
      </c>
      <c r="B57" s="613" t="s">
        <v>1004</v>
      </c>
      <c r="C57" s="614" t="s">
        <v>1403</v>
      </c>
      <c r="D57" s="615" t="s">
        <v>1404</v>
      </c>
      <c r="E57" s="616">
        <v>43216</v>
      </c>
      <c r="F57" s="617">
        <v>25</v>
      </c>
      <c r="G57" s="733">
        <v>25</v>
      </c>
      <c r="H57" s="118" t="s">
        <v>2038</v>
      </c>
    </row>
    <row r="58" spans="1:8" ht="25.5">
      <c r="A58" s="189" t="s">
        <v>109</v>
      </c>
      <c r="B58" s="186" t="s">
        <v>1004</v>
      </c>
      <c r="C58" s="189" t="s">
        <v>1806</v>
      </c>
      <c r="D58" s="255" t="s">
        <v>462</v>
      </c>
      <c r="E58" s="186" t="s">
        <v>463</v>
      </c>
      <c r="F58" s="426">
        <v>25</v>
      </c>
      <c r="G58" s="261">
        <v>25</v>
      </c>
      <c r="H58" s="118" t="s">
        <v>109</v>
      </c>
    </row>
    <row r="59" spans="1:8" ht="25.5">
      <c r="A59" s="189" t="s">
        <v>109</v>
      </c>
      <c r="B59" s="186" t="s">
        <v>1004</v>
      </c>
      <c r="C59" s="189" t="s">
        <v>464</v>
      </c>
      <c r="D59" s="255" t="s">
        <v>461</v>
      </c>
      <c r="E59" s="186" t="s">
        <v>465</v>
      </c>
      <c r="F59" s="622">
        <v>25</v>
      </c>
      <c r="G59" s="261">
        <v>25</v>
      </c>
      <c r="H59" s="118" t="s">
        <v>109</v>
      </c>
    </row>
    <row r="60" spans="1:8" ht="61.5">
      <c r="A60" s="189" t="s">
        <v>109</v>
      </c>
      <c r="B60" s="186" t="s">
        <v>1004</v>
      </c>
      <c r="C60" s="189" t="s">
        <v>466</v>
      </c>
      <c r="D60" s="255" t="s">
        <v>467</v>
      </c>
      <c r="E60" s="186" t="s">
        <v>468</v>
      </c>
      <c r="F60" s="622">
        <v>25</v>
      </c>
      <c r="G60" s="261">
        <v>25</v>
      </c>
      <c r="H60" s="118" t="s">
        <v>109</v>
      </c>
    </row>
    <row r="61" spans="1:8" ht="28.5">
      <c r="A61" s="189" t="s">
        <v>109</v>
      </c>
      <c r="B61" s="186" t="s">
        <v>1004</v>
      </c>
      <c r="C61" s="255" t="s">
        <v>469</v>
      </c>
      <c r="D61" s="259" t="s">
        <v>470</v>
      </c>
      <c r="E61" s="186" t="s">
        <v>471</v>
      </c>
      <c r="F61" s="622">
        <v>25</v>
      </c>
      <c r="G61" s="261">
        <v>25</v>
      </c>
      <c r="H61" s="118" t="s">
        <v>109</v>
      </c>
    </row>
    <row r="62" spans="1:8" ht="64.5">
      <c r="A62" s="189" t="s">
        <v>109</v>
      </c>
      <c r="B62" s="186" t="s">
        <v>1004</v>
      </c>
      <c r="C62" s="189" t="s">
        <v>472</v>
      </c>
      <c r="D62" s="255" t="s">
        <v>473</v>
      </c>
      <c r="E62" s="186" t="s">
        <v>474</v>
      </c>
      <c r="F62" s="622">
        <v>25</v>
      </c>
      <c r="G62" s="261">
        <v>25</v>
      </c>
      <c r="H62" s="118" t="s">
        <v>109</v>
      </c>
    </row>
    <row r="63" spans="1:8" ht="51.75">
      <c r="A63" s="189" t="s">
        <v>1944</v>
      </c>
      <c r="B63" s="186" t="s">
        <v>1004</v>
      </c>
      <c r="C63" s="255" t="s">
        <v>1945</v>
      </c>
      <c r="D63" s="554" t="s">
        <v>1404</v>
      </c>
      <c r="E63" s="186" t="s">
        <v>471</v>
      </c>
      <c r="F63" s="260">
        <v>25</v>
      </c>
      <c r="G63" s="261">
        <v>25</v>
      </c>
      <c r="H63" s="118" t="s">
        <v>1944</v>
      </c>
    </row>
    <row r="64" spans="1:8" ht="51.75">
      <c r="A64" s="189" t="s">
        <v>1944</v>
      </c>
      <c r="B64" s="186" t="s">
        <v>1004</v>
      </c>
      <c r="C64" s="255" t="s">
        <v>1946</v>
      </c>
      <c r="D64" s="255" t="s">
        <v>1947</v>
      </c>
      <c r="E64" s="186" t="s">
        <v>1948</v>
      </c>
      <c r="F64" s="453">
        <v>25</v>
      </c>
      <c r="G64" s="261">
        <v>25</v>
      </c>
      <c r="H64" s="118" t="s">
        <v>1944</v>
      </c>
    </row>
    <row r="65" spans="1:8" ht="39">
      <c r="A65" s="228" t="s">
        <v>371</v>
      </c>
      <c r="B65" s="613" t="s">
        <v>1004</v>
      </c>
      <c r="C65" s="614" t="s">
        <v>372</v>
      </c>
      <c r="D65" s="623" t="s">
        <v>373</v>
      </c>
      <c r="E65" s="613" t="s">
        <v>374</v>
      </c>
      <c r="F65" s="617">
        <v>25</v>
      </c>
      <c r="G65" s="733">
        <v>25</v>
      </c>
      <c r="H65" s="118" t="s">
        <v>371</v>
      </c>
    </row>
    <row r="66" spans="1:8" ht="39">
      <c r="A66" s="228" t="s">
        <v>371</v>
      </c>
      <c r="B66" s="613" t="s">
        <v>1004</v>
      </c>
      <c r="C66" s="614" t="s">
        <v>372</v>
      </c>
      <c r="D66" s="623" t="s">
        <v>373</v>
      </c>
      <c r="E66" s="613" t="s">
        <v>375</v>
      </c>
      <c r="F66" s="624">
        <v>25</v>
      </c>
      <c r="G66" s="733">
        <v>25</v>
      </c>
      <c r="H66" s="118" t="s">
        <v>371</v>
      </c>
    </row>
    <row r="67" spans="1:8" ht="56.25">
      <c r="A67" s="228" t="s">
        <v>371</v>
      </c>
      <c r="B67" s="613" t="s">
        <v>1004</v>
      </c>
      <c r="C67" s="625" t="s">
        <v>376</v>
      </c>
      <c r="D67" s="623" t="s">
        <v>377</v>
      </c>
      <c r="E67" s="613" t="s">
        <v>378</v>
      </c>
      <c r="F67" s="624">
        <v>25</v>
      </c>
      <c r="G67" s="733">
        <v>25</v>
      </c>
      <c r="H67" s="118" t="s">
        <v>371</v>
      </c>
    </row>
    <row r="68" spans="1:8" ht="39">
      <c r="A68" s="228" t="s">
        <v>371</v>
      </c>
      <c r="B68" s="613" t="s">
        <v>1004</v>
      </c>
      <c r="C68" s="614" t="s">
        <v>376</v>
      </c>
      <c r="D68" s="623" t="s">
        <v>377</v>
      </c>
      <c r="E68" s="613" t="s">
        <v>378</v>
      </c>
      <c r="F68" s="624">
        <v>25</v>
      </c>
      <c r="G68" s="733">
        <v>25</v>
      </c>
      <c r="H68" s="118" t="s">
        <v>371</v>
      </c>
    </row>
    <row r="69" spans="1:8" ht="51">
      <c r="A69" s="637" t="s">
        <v>1997</v>
      </c>
      <c r="B69" s="637" t="s">
        <v>2415</v>
      </c>
      <c r="C69" s="638" t="s">
        <v>2416</v>
      </c>
      <c r="D69" s="639" t="s">
        <v>470</v>
      </c>
      <c r="E69" s="640">
        <v>43230</v>
      </c>
      <c r="F69" s="617">
        <v>25</v>
      </c>
      <c r="G69" s="733">
        <v>25</v>
      </c>
      <c r="H69" s="118" t="s">
        <v>1997</v>
      </c>
    </row>
    <row r="70" spans="1:8" ht="39">
      <c r="A70" s="637" t="s">
        <v>1997</v>
      </c>
      <c r="B70" s="637" t="s">
        <v>2415</v>
      </c>
      <c r="C70" s="628" t="s">
        <v>2417</v>
      </c>
      <c r="D70" s="639" t="s">
        <v>2418</v>
      </c>
      <c r="E70" s="640">
        <v>43174</v>
      </c>
      <c r="F70" s="624">
        <v>25</v>
      </c>
      <c r="G70" s="733">
        <v>25</v>
      </c>
      <c r="H70" s="118" t="s">
        <v>1997</v>
      </c>
    </row>
    <row r="71" spans="1:8" ht="25.5">
      <c r="A71" s="189" t="s">
        <v>2044</v>
      </c>
      <c r="B71" s="645" t="s">
        <v>1004</v>
      </c>
      <c r="C71" s="255" t="s">
        <v>1665</v>
      </c>
      <c r="D71" s="255" t="s">
        <v>1666</v>
      </c>
      <c r="E71" s="186" t="s">
        <v>1667</v>
      </c>
      <c r="F71" s="453">
        <v>25</v>
      </c>
      <c r="G71" s="369">
        <v>25</v>
      </c>
      <c r="H71" s="118" t="s">
        <v>2044</v>
      </c>
    </row>
    <row r="72" spans="1:8" ht="14.25">
      <c r="A72" s="189" t="s">
        <v>2044</v>
      </c>
      <c r="B72" s="645" t="s">
        <v>1004</v>
      </c>
      <c r="C72" s="255" t="s">
        <v>1668</v>
      </c>
      <c r="D72" s="255" t="s">
        <v>1669</v>
      </c>
      <c r="E72" s="186" t="s">
        <v>1670</v>
      </c>
      <c r="F72" s="453">
        <v>25</v>
      </c>
      <c r="G72" s="261">
        <v>25</v>
      </c>
      <c r="H72" s="118" t="s">
        <v>2044</v>
      </c>
    </row>
    <row r="73" spans="1:8" ht="25.5">
      <c r="A73" s="189" t="s">
        <v>2044</v>
      </c>
      <c r="B73" s="645" t="s">
        <v>1004</v>
      </c>
      <c r="C73" s="255" t="s">
        <v>1671</v>
      </c>
      <c r="D73" s="255" t="s">
        <v>1672</v>
      </c>
      <c r="E73" s="186" t="s">
        <v>1673</v>
      </c>
      <c r="F73" s="453">
        <v>50</v>
      </c>
      <c r="G73" s="369">
        <v>50</v>
      </c>
      <c r="H73" s="118" t="s">
        <v>2044</v>
      </c>
    </row>
    <row r="74" spans="1:8" ht="25.5">
      <c r="A74" s="189" t="s">
        <v>2044</v>
      </c>
      <c r="B74" s="645" t="s">
        <v>1004</v>
      </c>
      <c r="C74" s="255" t="s">
        <v>1674</v>
      </c>
      <c r="D74" s="255" t="s">
        <v>1675</v>
      </c>
      <c r="E74" s="186" t="s">
        <v>1676</v>
      </c>
      <c r="F74" s="453">
        <v>50</v>
      </c>
      <c r="G74" s="369">
        <v>50</v>
      </c>
      <c r="H74" s="118" t="s">
        <v>2044</v>
      </c>
    </row>
    <row r="75" spans="1:8" ht="25.5">
      <c r="A75" s="189" t="s">
        <v>2044</v>
      </c>
      <c r="B75" s="645" t="s">
        <v>1677</v>
      </c>
      <c r="C75" s="255" t="s">
        <v>1678</v>
      </c>
      <c r="D75" s="255" t="s">
        <v>1679</v>
      </c>
      <c r="E75" s="186" t="s">
        <v>463</v>
      </c>
      <c r="F75" s="453">
        <v>50</v>
      </c>
      <c r="G75" s="369">
        <v>50</v>
      </c>
      <c r="H75" s="118" t="s">
        <v>2044</v>
      </c>
    </row>
    <row r="76" spans="1:8" ht="39">
      <c r="A76" s="189" t="s">
        <v>245</v>
      </c>
      <c r="B76" s="189" t="s">
        <v>1004</v>
      </c>
      <c r="C76" s="255" t="s">
        <v>246</v>
      </c>
      <c r="D76" s="255" t="s">
        <v>1404</v>
      </c>
      <c r="E76" s="186" t="s">
        <v>1786</v>
      </c>
      <c r="F76" s="453">
        <v>25</v>
      </c>
      <c r="G76" s="261">
        <v>25</v>
      </c>
      <c r="H76" s="118" t="s">
        <v>245</v>
      </c>
    </row>
    <row r="77" spans="1:8" ht="39">
      <c r="A77" s="189" t="s">
        <v>2014</v>
      </c>
      <c r="B77" s="189" t="s">
        <v>1004</v>
      </c>
      <c r="C77" s="255" t="s">
        <v>246</v>
      </c>
      <c r="D77" s="255" t="s">
        <v>1404</v>
      </c>
      <c r="E77" s="186" t="s">
        <v>1786</v>
      </c>
      <c r="F77" s="453">
        <v>25</v>
      </c>
      <c r="G77" s="261">
        <v>25</v>
      </c>
      <c r="H77" s="118" t="s">
        <v>2014</v>
      </c>
    </row>
    <row r="78" spans="1:8" ht="14.25">
      <c r="A78" s="189" t="s">
        <v>2014</v>
      </c>
      <c r="B78" s="189" t="s">
        <v>1004</v>
      </c>
      <c r="C78" s="589" t="s">
        <v>2015</v>
      </c>
      <c r="D78" s="255" t="s">
        <v>2016</v>
      </c>
      <c r="E78" s="186" t="s">
        <v>2017</v>
      </c>
      <c r="F78" s="453">
        <v>50</v>
      </c>
      <c r="G78" s="261">
        <v>50</v>
      </c>
      <c r="H78" s="118" t="s">
        <v>2014</v>
      </c>
    </row>
    <row r="79" spans="1:8" ht="25.5">
      <c r="A79" s="189" t="s">
        <v>2014</v>
      </c>
      <c r="B79" s="189" t="s">
        <v>1004</v>
      </c>
      <c r="C79" s="589" t="s">
        <v>2018</v>
      </c>
      <c r="D79" s="255" t="s">
        <v>2019</v>
      </c>
      <c r="E79" s="186" t="s">
        <v>2020</v>
      </c>
      <c r="F79" s="453">
        <v>50</v>
      </c>
      <c r="G79" s="261">
        <v>50</v>
      </c>
      <c r="H79" s="118" t="s">
        <v>2014</v>
      </c>
    </row>
    <row r="80" spans="1:8" ht="25.5">
      <c r="A80" s="189" t="s">
        <v>2014</v>
      </c>
      <c r="B80" s="189" t="s">
        <v>1004</v>
      </c>
      <c r="C80" s="589" t="s">
        <v>2021</v>
      </c>
      <c r="D80" s="255" t="s">
        <v>2022</v>
      </c>
      <c r="E80" s="186" t="s">
        <v>2023</v>
      </c>
      <c r="F80" s="453">
        <v>50</v>
      </c>
      <c r="G80" s="261">
        <v>50</v>
      </c>
      <c r="H80" s="118" t="s">
        <v>2014</v>
      </c>
    </row>
    <row r="81" ht="14.25">
      <c r="G81" s="649">
        <f>SUM(G10:G80)</f>
        <v>2700</v>
      </c>
    </row>
  </sheetData>
  <sheetProtection/>
  <autoFilter ref="A9:H81"/>
  <mergeCells count="5">
    <mergeCell ref="A7:G7"/>
    <mergeCell ref="A2:G2"/>
    <mergeCell ref="A5:G5"/>
    <mergeCell ref="A4:G4"/>
    <mergeCell ref="A6:G6"/>
  </mergeCells>
  <hyperlinks>
    <hyperlink ref="D10" r:id="rId1" display="http://www.scieconf.com/"/>
    <hyperlink ref="D11" r:id="rId2" display="https://www.spiedigitallibrary.org/journals/journal-of-nanophotonics"/>
    <hyperlink ref="D12" r:id="rId3" display="http://opal-conference.com/index.html  Este siteul conferintei de anul acesta. Nu au un site pentru fioecare an. Link-ul la cea de anul trecut, 2018 este:http://www.wikicfp.com/cfp/servlet/event.showcfp?eventid=65440&amp;copyownerid=93289"/>
    <hyperlink ref="D13" r:id="rId4" display="https://www.journals.elsevier.com/materials-science-and-engineering-b/"/>
    <hyperlink ref="D15" r:id="rId5" display="https://www.journals.elsevier.com/pedobiologia"/>
    <hyperlink ref="D14" r:id="rId6" display="https://www.eje.cz/ "/>
    <hyperlink ref="D17" r:id="rId7" display="http://www.acta-zoologica-bulgarica.eu/"/>
    <hyperlink ref="D18" r:id="rId8" display="https://www.journals.elsevier.com/forest-ecology-and-management"/>
    <hyperlink ref="D19" r:id="rId9" display="https://www.agriculturejournals.cz/web/pps/"/>
    <hyperlink ref="D20" r:id="rId10" display="http://www.alliedacademies.org/international-journal-of-pure-and-applied-zoology/"/>
    <hyperlink ref="D21" r:id="rId11" display="http://www.rootindexing.com/journal/suleyman-demirel-university-journal-of-egirdir-fisheries-faculty--2/"/>
    <hyperlink ref="D22" r:id="rId12" display="https://link.springer.com/journal/128"/>
    <hyperlink ref="D23" r:id="rId13" display="https://www.kmae-journal.org/"/>
    <hyperlink ref="D24" r:id="rId14" display="https://www.springer.com/mathematics/journal/13398"/>
    <hyperlink ref="D25" r:id="rId15" display="https://onlinelibrary.wiley.com/journal/10991476"/>
    <hyperlink ref="D26" r:id="rId16" display="https://www.springer.com/mathematics/journal/40840"/>
    <hyperlink ref="D34" r:id="rId17" display="http://www.sapub.org/journal/aimsandscope.aspx?journalid=1042"/>
    <hyperlink ref="D35" r:id="rId18" display="http://www.grdjournals.com/"/>
    <hyperlink ref="D36" r:id="rId19" display="http://www.thesai.org/Publications/IJACSA"/>
    <hyperlink ref="D37" r:id="rId20" display="http://ijasrm.com/"/>
    <hyperlink ref="D39" r:id="rId21" display="http://jmss.jarap.org/"/>
    <hyperlink ref="D40" r:id="rId22" display="https://saiconference.com/Conferences/IntelliSys2018"/>
    <hyperlink ref="D41" r:id="rId23" display="http://www.sciencedomain.org/journal/22"/>
    <hyperlink ref="D43" r:id="rId24" display="http://www.ikpress.org/journal/44"/>
    <hyperlink ref="D45" r:id="rId25" display="https://link.springer.com/journal/10700"/>
    <hyperlink ref="D46" r:id="rId26" display="http://www.utgjiu.ro/revista/?page=redactia"/>
    <hyperlink ref="D42" r:id="rId27" display="https://www.mdpi.com/journal/mathematics"/>
    <hyperlink ref="D47" r:id="rId28" display="https://zbmath.org/"/>
    <hyperlink ref="D48" r:id="rId29" display="https://polipapers.upv.es/index.php/AGT"/>
    <hyperlink ref="D50" r:id="rId30" display="http://www.springer.com/birkhauser/mathematics/journal/25"/>
    <hyperlink ref="D49" r:id="rId31" display="https://link.springer.com/journal/13662"/>
    <hyperlink ref="D51" r:id="rId32" display="http://journal.pmf.ni.ac.rs/filomat/index.php/filomat"/>
    <hyperlink ref="D52" r:id="rId33" display="https://www.springer.com/birkhauser/mathematics/journal/25"/>
    <hyperlink ref="D53" r:id="rId34" display="https://www.theta.ro/jot.html"/>
    <hyperlink ref="D54" r:id="rId35" display="https://www.journals.elsevier.com/linear-algebra-and-its-applications"/>
    <hyperlink ref="D55" r:id="rId36" display="https://www.dukeupress.edu/annals-of-functional-analysis"/>
    <hyperlink ref="D61" r:id="rId37" display="http://sites.conferences.ulbsibiu.ro/icdd/2018/"/>
    <hyperlink ref="D63" r:id="rId38" display="http://sites.conferences.ulbsibiu.ro/icdd/2018/sc_committees.php"/>
    <hyperlink ref="D65" r:id="rId39" display="http://sites.conferences.ulbsibiu.ro/icdd/2018/"/>
    <hyperlink ref="D66" r:id="rId40" display="http://sites.conferences.ulbsibiu.ro/icdd/2018/"/>
    <hyperlink ref="D67" r:id="rId41" display="http://infopapers.ro/pcid/2018/"/>
    <hyperlink ref="D68" r:id="rId42" display="http://infopapers.ro/pcid/2018/"/>
    <hyperlink ref="D69" r:id="rId43" display="http://sites.conferences.ulbsibiu.ro/icdd/2018/"/>
    <hyperlink ref="D70" r:id="rId44" display="http://infopapers.ro/pcid/2018/comitet-stiintific/"/>
    <hyperlink ref="D75" r:id="rId45" display="https://www.mdpi.com/journal/sensors"/>
    <hyperlink ref="D78" r:id="rId46" display="https://ieeeaccess.ieee.org/"/>
    <hyperlink ref="D79" r:id="rId47" display="https://sttt.cs.uni-dortmund.de/"/>
    <hyperlink ref="D80" r:id="rId48" display="https://benthamopen.com/todentj/"/>
    <hyperlink ref="D29" r:id="rId49" display="http://www.iamj.az/ "/>
    <hyperlink ref="D38" r:id="rId50" display="https://saiconference.com/Conferences/Computing2018"/>
  </hyperlinks>
  <printOptions/>
  <pageMargins left="0.511811023622047" right="0.31496062992126" top="0.16" bottom="0" header="0" footer="0"/>
  <pageSetup horizontalDpi="200" verticalDpi="200" orientation="landscape" paperSize="9" r:id="rId51"/>
</worksheet>
</file>

<file path=xl/worksheets/sheet17.xml><?xml version="1.0" encoding="utf-8"?>
<worksheet xmlns="http://schemas.openxmlformats.org/spreadsheetml/2006/main" xmlns:r="http://schemas.openxmlformats.org/officeDocument/2006/relationships">
  <dimension ref="A2:J40"/>
  <sheetViews>
    <sheetView zoomScalePageLayoutView="0" workbookViewId="0" topLeftCell="A30">
      <selection activeCell="C45" sqref="C45"/>
    </sheetView>
  </sheetViews>
  <sheetFormatPr defaultColWidth="8.8515625" defaultRowHeight="15"/>
  <cols>
    <col min="1" max="1" width="25.00390625" style="2" customWidth="1"/>
    <col min="2" max="2" width="10.57421875" style="2" customWidth="1"/>
    <col min="3" max="3" width="23.00390625" style="7" customWidth="1"/>
    <col min="4" max="4" width="17.00390625" style="7" customWidth="1"/>
    <col min="5" max="5" width="16.00390625" style="7" customWidth="1"/>
    <col min="6" max="6" width="15.28125" style="7" customWidth="1"/>
    <col min="7" max="7" width="9.00390625" style="7" customWidth="1"/>
    <col min="8" max="8" width="10.7109375" style="1" customWidth="1"/>
    <col min="9" max="9" width="10.00390625" style="1" customWidth="1"/>
    <col min="10" max="10" width="20.8515625" style="0" customWidth="1"/>
  </cols>
  <sheetData>
    <row r="2" spans="1:9" ht="15">
      <c r="A2" s="831" t="s">
        <v>2029</v>
      </c>
      <c r="B2" s="864"/>
      <c r="C2" s="864"/>
      <c r="D2" s="864"/>
      <c r="E2" s="864"/>
      <c r="F2" s="864"/>
      <c r="G2" s="864"/>
      <c r="H2" s="864"/>
      <c r="I2" s="865"/>
    </row>
    <row r="3" spans="1:9" ht="15">
      <c r="A3" s="12"/>
      <c r="B3" s="12"/>
      <c r="C3" s="12"/>
      <c r="D3" s="12"/>
      <c r="E3" s="12"/>
      <c r="F3" s="12"/>
      <c r="G3" s="12"/>
      <c r="H3" s="12"/>
      <c r="I3" s="12"/>
    </row>
    <row r="4" spans="1:9" ht="14.25">
      <c r="A4" s="889" t="s">
        <v>2031</v>
      </c>
      <c r="B4" s="890"/>
      <c r="C4" s="890"/>
      <c r="D4" s="890"/>
      <c r="E4" s="890"/>
      <c r="F4" s="890"/>
      <c r="G4" s="890"/>
      <c r="H4" s="890"/>
      <c r="I4" s="891"/>
    </row>
    <row r="5" spans="1:9" ht="106.5" customHeight="1">
      <c r="A5" s="889" t="s">
        <v>2109</v>
      </c>
      <c r="B5" s="890"/>
      <c r="C5" s="890"/>
      <c r="D5" s="890"/>
      <c r="E5" s="890"/>
      <c r="F5" s="890"/>
      <c r="G5" s="890"/>
      <c r="H5" s="890"/>
      <c r="I5" s="891"/>
    </row>
    <row r="6" spans="1:9" ht="93.75" customHeight="1">
      <c r="A6" s="889" t="s">
        <v>2110</v>
      </c>
      <c r="B6" s="890"/>
      <c r="C6" s="890"/>
      <c r="D6" s="890"/>
      <c r="E6" s="890"/>
      <c r="F6" s="890"/>
      <c r="G6" s="890"/>
      <c r="H6" s="890"/>
      <c r="I6" s="891"/>
    </row>
    <row r="7" spans="1:9" ht="14.25">
      <c r="A7" s="5"/>
      <c r="B7" s="5"/>
      <c r="C7" s="6"/>
      <c r="D7" s="6"/>
      <c r="E7" s="6"/>
      <c r="F7" s="6"/>
      <c r="G7" s="6"/>
      <c r="H7" s="6"/>
      <c r="I7" s="5"/>
    </row>
    <row r="8" spans="1:10" ht="78">
      <c r="A8" s="52" t="s">
        <v>411</v>
      </c>
      <c r="B8" s="47" t="s">
        <v>414</v>
      </c>
      <c r="C8" s="52" t="s">
        <v>67</v>
      </c>
      <c r="D8" s="52" t="s">
        <v>2111</v>
      </c>
      <c r="E8" s="52" t="s">
        <v>2030</v>
      </c>
      <c r="F8" s="52" t="s">
        <v>2113</v>
      </c>
      <c r="G8" s="52" t="s">
        <v>2112</v>
      </c>
      <c r="H8" s="52" t="s">
        <v>19</v>
      </c>
      <c r="I8" s="52" t="s">
        <v>396</v>
      </c>
      <c r="J8" s="112" t="s">
        <v>988</v>
      </c>
    </row>
    <row r="9" spans="1:10" ht="39">
      <c r="A9" s="227" t="s">
        <v>2056</v>
      </c>
      <c r="B9" s="227" t="s">
        <v>2049</v>
      </c>
      <c r="C9" s="227" t="s">
        <v>2452</v>
      </c>
      <c r="D9" s="227" t="s">
        <v>2453</v>
      </c>
      <c r="E9" s="232" t="s">
        <v>2454</v>
      </c>
      <c r="F9" s="210" t="s">
        <v>2455</v>
      </c>
      <c r="G9" s="210" t="s">
        <v>2456</v>
      </c>
      <c r="H9" s="242">
        <v>50</v>
      </c>
      <c r="I9" s="243">
        <v>50</v>
      </c>
      <c r="J9" s="118" t="s">
        <v>2056</v>
      </c>
    </row>
    <row r="10" spans="1:10" ht="80.25">
      <c r="A10" s="189" t="s">
        <v>1890</v>
      </c>
      <c r="B10" s="189" t="s">
        <v>2049</v>
      </c>
      <c r="C10" s="553" t="s">
        <v>1903</v>
      </c>
      <c r="D10" s="189" t="s">
        <v>1904</v>
      </c>
      <c r="E10" s="554" t="s">
        <v>1905</v>
      </c>
      <c r="F10" s="199" t="s">
        <v>2455</v>
      </c>
      <c r="G10" s="199" t="s">
        <v>1906</v>
      </c>
      <c r="H10" s="555">
        <v>50</v>
      </c>
      <c r="I10" s="556">
        <v>50</v>
      </c>
      <c r="J10" s="118" t="s">
        <v>2052</v>
      </c>
    </row>
    <row r="11" spans="1:10" ht="80.25">
      <c r="A11" s="189" t="s">
        <v>902</v>
      </c>
      <c r="B11" s="189" t="s">
        <v>2049</v>
      </c>
      <c r="C11" s="560" t="s">
        <v>907</v>
      </c>
      <c r="D11" s="189" t="s">
        <v>1904</v>
      </c>
      <c r="E11" s="424" t="s">
        <v>1905</v>
      </c>
      <c r="F11" s="199" t="s">
        <v>2455</v>
      </c>
      <c r="G11" s="199" t="s">
        <v>1906</v>
      </c>
      <c r="H11" s="555">
        <v>50</v>
      </c>
      <c r="I11" s="556">
        <v>50</v>
      </c>
      <c r="J11" s="118" t="s">
        <v>2520</v>
      </c>
    </row>
    <row r="12" spans="1:10" ht="64.5">
      <c r="A12" s="189" t="s">
        <v>128</v>
      </c>
      <c r="B12" s="189" t="s">
        <v>1004</v>
      </c>
      <c r="C12" s="587" t="s">
        <v>148</v>
      </c>
      <c r="D12" s="189" t="s">
        <v>1904</v>
      </c>
      <c r="E12" s="588" t="s">
        <v>149</v>
      </c>
      <c r="F12" s="199" t="s">
        <v>150</v>
      </c>
      <c r="G12" s="199" t="s">
        <v>151</v>
      </c>
      <c r="H12" s="555">
        <v>50</v>
      </c>
      <c r="I12" s="556">
        <v>50</v>
      </c>
      <c r="J12" s="118" t="s">
        <v>128</v>
      </c>
    </row>
    <row r="13" spans="1:10" ht="129.75">
      <c r="A13" s="189" t="s">
        <v>128</v>
      </c>
      <c r="B13" s="189" t="s">
        <v>1004</v>
      </c>
      <c r="C13" s="585" t="s">
        <v>152</v>
      </c>
      <c r="D13" s="589" t="s">
        <v>153</v>
      </c>
      <c r="E13" s="590" t="s">
        <v>154</v>
      </c>
      <c r="F13" s="199" t="s">
        <v>155</v>
      </c>
      <c r="G13" s="199" t="s">
        <v>156</v>
      </c>
      <c r="H13" s="260">
        <v>50</v>
      </c>
      <c r="I13" s="591">
        <v>50</v>
      </c>
      <c r="J13" s="118" t="s">
        <v>128</v>
      </c>
    </row>
    <row r="14" spans="1:10" ht="43.5">
      <c r="A14" s="189" t="s">
        <v>104</v>
      </c>
      <c r="B14" s="186" t="s">
        <v>1004</v>
      </c>
      <c r="C14" s="189" t="s">
        <v>1818</v>
      </c>
      <c r="D14" s="189" t="s">
        <v>1904</v>
      </c>
      <c r="E14" s="554" t="s">
        <v>1819</v>
      </c>
      <c r="F14" s="199" t="s">
        <v>2455</v>
      </c>
      <c r="G14" s="199" t="s">
        <v>1820</v>
      </c>
      <c r="H14" s="556">
        <v>50</v>
      </c>
      <c r="I14" s="556">
        <v>50</v>
      </c>
      <c r="J14" s="118" t="s">
        <v>104</v>
      </c>
    </row>
    <row r="15" spans="1:10" ht="51.75">
      <c r="A15" s="189" t="s">
        <v>104</v>
      </c>
      <c r="B15" s="186" t="s">
        <v>1004</v>
      </c>
      <c r="C15" s="589" t="s">
        <v>1240</v>
      </c>
      <c r="D15" s="189" t="s">
        <v>1904</v>
      </c>
      <c r="E15" s="590" t="s">
        <v>1241</v>
      </c>
      <c r="F15" s="199" t="s">
        <v>2455</v>
      </c>
      <c r="G15" s="199" t="s">
        <v>1242</v>
      </c>
      <c r="H15" s="556">
        <v>50</v>
      </c>
      <c r="I15" s="556">
        <v>50</v>
      </c>
      <c r="J15" s="118" t="s">
        <v>104</v>
      </c>
    </row>
    <row r="16" spans="1:10" ht="129.75">
      <c r="A16" s="189" t="s">
        <v>106</v>
      </c>
      <c r="B16" s="189" t="s">
        <v>271</v>
      </c>
      <c r="C16" s="189" t="s">
        <v>152</v>
      </c>
      <c r="D16" s="189" t="s">
        <v>333</v>
      </c>
      <c r="E16" s="554" t="s">
        <v>334</v>
      </c>
      <c r="F16" s="199" t="s">
        <v>155</v>
      </c>
      <c r="G16" s="593">
        <v>43231</v>
      </c>
      <c r="H16" s="555">
        <v>50</v>
      </c>
      <c r="I16" s="556">
        <v>50</v>
      </c>
      <c r="J16" s="118" t="s">
        <v>106</v>
      </c>
    </row>
    <row r="17" spans="1:10" ht="64.5">
      <c r="A17" s="189" t="s">
        <v>1014</v>
      </c>
      <c r="B17" s="189" t="s">
        <v>1004</v>
      </c>
      <c r="C17" s="189" t="s">
        <v>152</v>
      </c>
      <c r="D17" s="189" t="s">
        <v>333</v>
      </c>
      <c r="E17" s="176" t="s">
        <v>334</v>
      </c>
      <c r="F17" s="199" t="s">
        <v>319</v>
      </c>
      <c r="G17" s="593">
        <v>43231</v>
      </c>
      <c r="H17" s="603">
        <v>25</v>
      </c>
      <c r="I17" s="556">
        <v>25</v>
      </c>
      <c r="J17" s="118" t="s">
        <v>1014</v>
      </c>
    </row>
    <row r="18" spans="1:10" ht="64.5">
      <c r="A18" s="189" t="s">
        <v>2140</v>
      </c>
      <c r="B18" s="189" t="s">
        <v>1004</v>
      </c>
      <c r="C18" s="189" t="s">
        <v>152</v>
      </c>
      <c r="D18" s="189" t="s">
        <v>333</v>
      </c>
      <c r="E18" s="176" t="s">
        <v>334</v>
      </c>
      <c r="F18" s="199" t="s">
        <v>319</v>
      </c>
      <c r="G18" s="199" t="s">
        <v>2143</v>
      </c>
      <c r="H18" s="555">
        <v>25</v>
      </c>
      <c r="I18" s="556">
        <v>25</v>
      </c>
      <c r="J18" s="118" t="s">
        <v>1015</v>
      </c>
    </row>
    <row r="19" spans="1:10" ht="39">
      <c r="A19" s="607" t="s">
        <v>95</v>
      </c>
      <c r="B19" s="607" t="s">
        <v>271</v>
      </c>
      <c r="C19" s="608" t="s">
        <v>96</v>
      </c>
      <c r="D19" s="289" t="s">
        <v>97</v>
      </c>
      <c r="E19" s="609" t="s">
        <v>98</v>
      </c>
      <c r="F19" s="610" t="s">
        <v>2455</v>
      </c>
      <c r="G19" s="610" t="s">
        <v>99</v>
      </c>
      <c r="H19" s="611">
        <v>50</v>
      </c>
      <c r="I19" s="300">
        <v>50</v>
      </c>
      <c r="J19" s="118" t="s">
        <v>2037</v>
      </c>
    </row>
    <row r="20" spans="1:10" ht="51.75">
      <c r="A20" s="607" t="s">
        <v>95</v>
      </c>
      <c r="B20" s="607" t="s">
        <v>271</v>
      </c>
      <c r="C20" s="606" t="s">
        <v>100</v>
      </c>
      <c r="D20" s="289" t="s">
        <v>97</v>
      </c>
      <c r="E20" s="609" t="s">
        <v>101</v>
      </c>
      <c r="F20" s="278" t="s">
        <v>2455</v>
      </c>
      <c r="G20" s="278" t="s">
        <v>102</v>
      </c>
      <c r="H20" s="612">
        <v>50</v>
      </c>
      <c r="I20" s="300">
        <v>50</v>
      </c>
      <c r="J20" s="118" t="s">
        <v>2037</v>
      </c>
    </row>
    <row r="21" spans="1:10" ht="51.75">
      <c r="A21" s="228" t="s">
        <v>2038</v>
      </c>
      <c r="B21" s="228" t="s">
        <v>1004</v>
      </c>
      <c r="C21" s="228" t="s">
        <v>1403</v>
      </c>
      <c r="D21" s="228" t="s">
        <v>1904</v>
      </c>
      <c r="E21" s="618" t="s">
        <v>101</v>
      </c>
      <c r="F21" s="618" t="s">
        <v>2455</v>
      </c>
      <c r="G21" s="619" t="s">
        <v>1405</v>
      </c>
      <c r="H21" s="620">
        <v>50</v>
      </c>
      <c r="I21" s="621">
        <v>50</v>
      </c>
      <c r="J21" s="118" t="s">
        <v>2038</v>
      </c>
    </row>
    <row r="22" spans="1:10" ht="57.75">
      <c r="A22" s="189" t="s">
        <v>109</v>
      </c>
      <c r="B22" s="189" t="s">
        <v>1004</v>
      </c>
      <c r="C22" s="189" t="s">
        <v>475</v>
      </c>
      <c r="D22" s="189" t="s">
        <v>1904</v>
      </c>
      <c r="E22" s="554" t="s">
        <v>476</v>
      </c>
      <c r="F22" s="186" t="s">
        <v>2455</v>
      </c>
      <c r="G22" s="186" t="s">
        <v>477</v>
      </c>
      <c r="H22" s="561">
        <v>50</v>
      </c>
      <c r="I22" s="561">
        <v>50</v>
      </c>
      <c r="J22" s="118" t="s">
        <v>109</v>
      </c>
    </row>
    <row r="23" spans="1:10" ht="57.75">
      <c r="A23" s="189" t="s">
        <v>478</v>
      </c>
      <c r="B23" s="189" t="s">
        <v>1004</v>
      </c>
      <c r="C23" s="255" t="s">
        <v>469</v>
      </c>
      <c r="D23" s="255" t="s">
        <v>2453</v>
      </c>
      <c r="E23" s="554" t="s">
        <v>479</v>
      </c>
      <c r="F23" s="186" t="s">
        <v>480</v>
      </c>
      <c r="G23" s="186" t="s">
        <v>481</v>
      </c>
      <c r="H23" s="426">
        <v>50</v>
      </c>
      <c r="I23" s="369">
        <v>50</v>
      </c>
      <c r="J23" s="118" t="s">
        <v>109</v>
      </c>
    </row>
    <row r="24" spans="1:10" ht="64.5">
      <c r="A24" s="189" t="s">
        <v>1949</v>
      </c>
      <c r="B24" s="189" t="s">
        <v>1004</v>
      </c>
      <c r="C24" s="189" t="s">
        <v>1950</v>
      </c>
      <c r="D24" s="189" t="s">
        <v>1951</v>
      </c>
      <c r="E24" s="554" t="s">
        <v>101</v>
      </c>
      <c r="F24" s="199" t="s">
        <v>2455</v>
      </c>
      <c r="G24" s="199" t="s">
        <v>1952</v>
      </c>
      <c r="H24" s="555">
        <v>50</v>
      </c>
      <c r="I24" s="556">
        <v>50</v>
      </c>
      <c r="J24" s="118" t="s">
        <v>2534</v>
      </c>
    </row>
    <row r="25" spans="1:10" ht="80.25">
      <c r="A25" s="228" t="s">
        <v>371</v>
      </c>
      <c r="B25" s="613" t="s">
        <v>1004</v>
      </c>
      <c r="C25" s="228" t="s">
        <v>379</v>
      </c>
      <c r="D25" s="228" t="s">
        <v>2453</v>
      </c>
      <c r="E25" s="626" t="s">
        <v>373</v>
      </c>
      <c r="F25" s="619" t="s">
        <v>480</v>
      </c>
      <c r="G25" s="619" t="s">
        <v>380</v>
      </c>
      <c r="H25" s="620">
        <v>50</v>
      </c>
      <c r="I25" s="621">
        <v>50</v>
      </c>
      <c r="J25" s="118" t="s">
        <v>2041</v>
      </c>
    </row>
    <row r="26" spans="1:10" ht="51.75">
      <c r="A26" s="627" t="s">
        <v>371</v>
      </c>
      <c r="B26" s="619" t="s">
        <v>1004</v>
      </c>
      <c r="C26" s="628" t="s">
        <v>381</v>
      </c>
      <c r="D26" s="628" t="s">
        <v>2453</v>
      </c>
      <c r="E26" s="629" t="s">
        <v>382</v>
      </c>
      <c r="F26" s="619" t="s">
        <v>480</v>
      </c>
      <c r="G26" s="619" t="s">
        <v>383</v>
      </c>
      <c r="H26" s="617">
        <v>25</v>
      </c>
      <c r="I26" s="630">
        <v>25</v>
      </c>
      <c r="J26" s="118" t="s">
        <v>2041</v>
      </c>
    </row>
    <row r="27" spans="1:10" ht="30.75">
      <c r="A27" s="627" t="s">
        <v>371</v>
      </c>
      <c r="B27" s="619" t="s">
        <v>1004</v>
      </c>
      <c r="C27" s="631" t="s">
        <v>384</v>
      </c>
      <c r="D27" s="628" t="s">
        <v>385</v>
      </c>
      <c r="E27" s="632" t="s">
        <v>386</v>
      </c>
      <c r="F27" s="619" t="s">
        <v>480</v>
      </c>
      <c r="G27" s="619" t="s">
        <v>387</v>
      </c>
      <c r="H27" s="617">
        <v>25</v>
      </c>
      <c r="I27" s="630">
        <v>25</v>
      </c>
      <c r="J27" s="118" t="s">
        <v>2041</v>
      </c>
    </row>
    <row r="28" spans="1:10" ht="39">
      <c r="A28" s="228" t="s">
        <v>371</v>
      </c>
      <c r="B28" s="613" t="s">
        <v>1004</v>
      </c>
      <c r="C28" s="614" t="s">
        <v>388</v>
      </c>
      <c r="D28" s="614" t="s">
        <v>2453</v>
      </c>
      <c r="E28" s="633" t="s">
        <v>389</v>
      </c>
      <c r="F28" s="613" t="s">
        <v>480</v>
      </c>
      <c r="G28" s="613" t="s">
        <v>390</v>
      </c>
      <c r="H28" s="634">
        <v>50</v>
      </c>
      <c r="I28" s="635"/>
      <c r="J28" s="118"/>
    </row>
    <row r="29" spans="1:10" ht="42">
      <c r="A29" s="228" t="s">
        <v>371</v>
      </c>
      <c r="B29" s="613" t="s">
        <v>1004</v>
      </c>
      <c r="C29" s="614" t="s">
        <v>391</v>
      </c>
      <c r="D29" s="614" t="s">
        <v>2453</v>
      </c>
      <c r="E29" s="636" t="s">
        <v>392</v>
      </c>
      <c r="F29" s="613" t="s">
        <v>480</v>
      </c>
      <c r="G29" s="613" t="s">
        <v>393</v>
      </c>
      <c r="H29" s="634">
        <v>50</v>
      </c>
      <c r="I29" s="635"/>
      <c r="J29" s="118"/>
    </row>
    <row r="30" spans="1:10" ht="64.5">
      <c r="A30" s="637" t="s">
        <v>1997</v>
      </c>
      <c r="B30" s="641" t="s">
        <v>2415</v>
      </c>
      <c r="C30" s="638" t="s">
        <v>2419</v>
      </c>
      <c r="D30" s="628" t="s">
        <v>2420</v>
      </c>
      <c r="E30" s="642" t="s">
        <v>101</v>
      </c>
      <c r="F30" s="619" t="s">
        <v>2421</v>
      </c>
      <c r="G30" s="619" t="s">
        <v>2422</v>
      </c>
      <c r="H30" s="617">
        <v>50</v>
      </c>
      <c r="I30" s="630">
        <v>50</v>
      </c>
      <c r="J30" s="118" t="s">
        <v>1997</v>
      </c>
    </row>
    <row r="31" spans="1:10" ht="57.75">
      <c r="A31" s="637" t="s">
        <v>1997</v>
      </c>
      <c r="B31" s="641" t="s">
        <v>2415</v>
      </c>
      <c r="C31" s="628" t="s">
        <v>2417</v>
      </c>
      <c r="D31" s="628" t="s">
        <v>153</v>
      </c>
      <c r="E31" s="642" t="s">
        <v>2423</v>
      </c>
      <c r="F31" s="619" t="s">
        <v>2421</v>
      </c>
      <c r="G31" s="643">
        <v>43183</v>
      </c>
      <c r="H31" s="617">
        <v>25</v>
      </c>
      <c r="I31" s="630">
        <v>25</v>
      </c>
      <c r="J31" s="118" t="s">
        <v>1997</v>
      </c>
    </row>
    <row r="32" spans="1:10" ht="57.75">
      <c r="A32" s="207" t="s">
        <v>60</v>
      </c>
      <c r="B32" s="189" t="s">
        <v>1004</v>
      </c>
      <c r="C32" s="589" t="s">
        <v>469</v>
      </c>
      <c r="D32" s="589" t="s">
        <v>2453</v>
      </c>
      <c r="E32" s="521" t="s">
        <v>101</v>
      </c>
      <c r="F32" s="199" t="s">
        <v>480</v>
      </c>
      <c r="G32" s="199" t="s">
        <v>481</v>
      </c>
      <c r="H32" s="260">
        <v>50</v>
      </c>
      <c r="I32" s="591">
        <v>50</v>
      </c>
      <c r="J32" s="118" t="s">
        <v>60</v>
      </c>
    </row>
    <row r="33" spans="1:10" ht="39">
      <c r="A33" s="207" t="s">
        <v>1661</v>
      </c>
      <c r="B33" s="199" t="s">
        <v>1004</v>
      </c>
      <c r="C33" s="589" t="s">
        <v>1680</v>
      </c>
      <c r="D33" s="589" t="s">
        <v>1681</v>
      </c>
      <c r="E33" s="589" t="s">
        <v>1682</v>
      </c>
      <c r="F33" s="199" t="s">
        <v>1683</v>
      </c>
      <c r="G33" s="7" t="s">
        <v>1684</v>
      </c>
      <c r="H33" s="453">
        <v>100</v>
      </c>
      <c r="I33" s="646">
        <v>100</v>
      </c>
      <c r="J33" s="118" t="s">
        <v>2044</v>
      </c>
    </row>
    <row r="34" spans="1:10" ht="51.75">
      <c r="A34" s="189" t="s">
        <v>245</v>
      </c>
      <c r="B34" s="189" t="s">
        <v>1004</v>
      </c>
      <c r="C34" s="255" t="s">
        <v>246</v>
      </c>
      <c r="D34" s="589" t="s">
        <v>2453</v>
      </c>
      <c r="E34" s="186" t="s">
        <v>101</v>
      </c>
      <c r="F34" s="199" t="s">
        <v>480</v>
      </c>
      <c r="G34" s="199" t="s">
        <v>380</v>
      </c>
      <c r="H34" s="260">
        <v>50</v>
      </c>
      <c r="I34" s="556">
        <v>50</v>
      </c>
      <c r="J34" s="118" t="s">
        <v>2540</v>
      </c>
    </row>
    <row r="35" spans="1:10" ht="51.75">
      <c r="A35" s="189" t="s">
        <v>2014</v>
      </c>
      <c r="B35" s="189" t="s">
        <v>1004</v>
      </c>
      <c r="C35" s="255" t="s">
        <v>246</v>
      </c>
      <c r="D35" s="589" t="s">
        <v>2453</v>
      </c>
      <c r="E35" s="255" t="s">
        <v>101</v>
      </c>
      <c r="F35" s="199" t="s">
        <v>480</v>
      </c>
      <c r="G35" s="199" t="s">
        <v>380</v>
      </c>
      <c r="H35" s="260">
        <v>50</v>
      </c>
      <c r="I35" s="556">
        <v>50</v>
      </c>
      <c r="J35" s="118" t="s">
        <v>2046</v>
      </c>
    </row>
    <row r="36" spans="1:10" ht="14.25">
      <c r="A36" s="119"/>
      <c r="B36" s="116"/>
      <c r="C36" s="130"/>
      <c r="D36" s="130"/>
      <c r="E36" s="116"/>
      <c r="F36" s="116"/>
      <c r="G36" s="116"/>
      <c r="H36" s="136"/>
      <c r="I36" s="144"/>
      <c r="J36" s="118"/>
    </row>
    <row r="37" spans="1:9" ht="14.25">
      <c r="A37" s="61" t="s">
        <v>368</v>
      </c>
      <c r="B37" s="61"/>
      <c r="H37" s="64"/>
      <c r="I37" s="60">
        <f>SUM(I9:I36)</f>
        <v>1175</v>
      </c>
    </row>
    <row r="39" spans="2:9" ht="14.25">
      <c r="B39" s="7"/>
      <c r="G39" s="1"/>
      <c r="H39"/>
      <c r="I39"/>
    </row>
    <row r="40" spans="1:9" ht="15" customHeight="1">
      <c r="A40" s="879" t="s">
        <v>401</v>
      </c>
      <c r="B40" s="879"/>
      <c r="C40" s="879"/>
      <c r="D40" s="879"/>
      <c r="E40" s="879"/>
      <c r="F40" s="879"/>
      <c r="G40" s="879"/>
      <c r="H40" s="879"/>
      <c r="I40" s="879"/>
    </row>
  </sheetData>
  <sheetProtection/>
  <autoFilter ref="A8:J35"/>
  <mergeCells count="5">
    <mergeCell ref="A40:I40"/>
    <mergeCell ref="A2:I2"/>
    <mergeCell ref="A6:I6"/>
    <mergeCell ref="A4:I4"/>
    <mergeCell ref="A5:I5"/>
  </mergeCells>
  <hyperlinks>
    <hyperlink ref="E9" r:id="rId1" display="http://ceefood.conferences.ulbsibiu.ro/2018/committees/"/>
    <hyperlink ref="E10" r:id="rId2" display="http://conferences.ulbsibiu.ro/conf.iad/2018/index.php"/>
    <hyperlink ref="E11" r:id="rId3" display="http://conferences.ulbsibiu.ro/conf.iad/2018/index.php"/>
    <hyperlink ref="E12" r:id="rId4" display="http://www.ukm.my/gfta/"/>
    <hyperlink ref="E13" r:id="rId5" display="http://depmath.ulbsibiu.ro/Conferinte.html   "/>
    <hyperlink ref="E14" r:id="rId6" display="https://saiconference.com/Conferences/FICC2018"/>
    <hyperlink ref="E15" r:id="rId7" display="http://www.cseducation.org/index.html"/>
    <hyperlink ref="E22" r:id="rId8" display="http://conferences.ulbsibiu.ro/inec/archives/2018/en/"/>
    <hyperlink ref="E23" r:id="rId9" display="http://sites.conferences.ulbsibiu.ro/icdd/2018/org_committees.php\"/>
    <hyperlink ref="E24" r:id="rId10" display="http://sites.conferences.ulbsibiu.ro/icdd/2018/org_committees.php"/>
    <hyperlink ref="E25" r:id="rId11" display="http://sites.conferences.ulbsibiu.ro/icdd/2018/"/>
    <hyperlink ref="E26" r:id="rId12" display="http://infopapers.ro/pcid/2018/comitet-stiintific/"/>
    <hyperlink ref="E27" r:id="rId13" display="http://dualpc.ro/ "/>
    <hyperlink ref="E28" r:id="rId14" display="http://www.warse.org/boardmember "/>
    <hyperlink ref="E29" r:id="rId15" display=" http://www.ijaemr.com/editorial.php  "/>
    <hyperlink ref="E30" r:id="rId16" display="http://sites.conferences.ulbsibiu.ro/icdd/2018/org_committees.php"/>
    <hyperlink ref="E31" r:id="rId17" display="http://infopapers.ro/pcid/2018/comitet-de-organizare/"/>
    <hyperlink ref="E32" r:id="rId18" display="http://sites.conferences.ulbsibiu.ro/icdd/2018/org_committees.php"/>
    <hyperlink ref="E33" r:id="rId19" display="https://conferences.ulbsibiu.ro.icdd.2018"/>
    <hyperlink ref="E35" r:id="rId20" display="http://sites.conferences.ulbsibiu.ro/icdd/2018/org_committees.php"/>
  </hyperlinks>
  <printOptions/>
  <pageMargins left="0.511811023622047" right="0.31496062992126" top="0.16" bottom="0" header="0" footer="0"/>
  <pageSetup horizontalDpi="200" verticalDpi="200" orientation="landscape" paperSize="9" r:id="rId21"/>
</worksheet>
</file>

<file path=xl/worksheets/sheet18.xml><?xml version="1.0" encoding="utf-8"?>
<worksheet xmlns="http://schemas.openxmlformats.org/spreadsheetml/2006/main" xmlns:r="http://schemas.openxmlformats.org/officeDocument/2006/relationships">
  <dimension ref="A2:K23"/>
  <sheetViews>
    <sheetView zoomScalePageLayoutView="0" workbookViewId="0" topLeftCell="A15">
      <selection activeCell="G28" sqref="G28"/>
    </sheetView>
  </sheetViews>
  <sheetFormatPr defaultColWidth="8.8515625" defaultRowHeight="15"/>
  <cols>
    <col min="1" max="1" width="18.8515625" style="2" customWidth="1"/>
    <col min="2" max="2" width="15.421875" style="2" customWidth="1"/>
    <col min="3" max="3" width="12.57421875" style="2" customWidth="1"/>
    <col min="4" max="4" width="16.8515625" style="2" customWidth="1"/>
    <col min="5" max="5" width="12.421875" style="7" customWidth="1"/>
    <col min="6" max="6" width="16.00390625" style="7" customWidth="1"/>
    <col min="7" max="7" width="12.140625" style="7" customWidth="1"/>
    <col min="8" max="8" width="13.7109375" style="7" customWidth="1"/>
    <col min="9" max="9" width="10.7109375" style="7" customWidth="1"/>
    <col min="10" max="10" width="7.421875" style="1" customWidth="1"/>
    <col min="11" max="11" width="20.8515625" style="0" customWidth="1"/>
  </cols>
  <sheetData>
    <row r="2" spans="1:10" ht="15" customHeight="1">
      <c r="A2" s="841" t="s">
        <v>63</v>
      </c>
      <c r="B2" s="842"/>
      <c r="C2" s="842"/>
      <c r="D2" s="842"/>
      <c r="E2" s="842"/>
      <c r="F2" s="842"/>
      <c r="G2" s="842"/>
      <c r="H2" s="842"/>
      <c r="I2" s="842"/>
      <c r="J2" s="842"/>
    </row>
    <row r="3" spans="1:10" ht="15" customHeight="1">
      <c r="A3" s="11"/>
      <c r="B3" s="11"/>
      <c r="C3" s="11"/>
      <c r="D3" s="11"/>
      <c r="E3" s="11"/>
      <c r="F3" s="11"/>
      <c r="G3" s="11"/>
      <c r="H3" s="11"/>
      <c r="I3" s="11"/>
      <c r="J3" s="11"/>
    </row>
    <row r="4" spans="1:10" ht="15" customHeight="1">
      <c r="A4" s="889" t="s">
        <v>2114</v>
      </c>
      <c r="B4" s="890"/>
      <c r="C4" s="890"/>
      <c r="D4" s="890"/>
      <c r="E4" s="890"/>
      <c r="F4" s="890"/>
      <c r="G4" s="890"/>
      <c r="H4" s="890"/>
      <c r="I4" s="890"/>
      <c r="J4" s="891"/>
    </row>
    <row r="5" spans="1:10" ht="15" customHeight="1">
      <c r="A5" s="889" t="s">
        <v>2115</v>
      </c>
      <c r="B5" s="890"/>
      <c r="C5" s="890"/>
      <c r="D5" s="890"/>
      <c r="E5" s="890"/>
      <c r="F5" s="890"/>
      <c r="G5" s="890"/>
      <c r="H5" s="890"/>
      <c r="I5" s="890"/>
      <c r="J5" s="891"/>
    </row>
    <row r="6" spans="1:10" s="75" customFormat="1" ht="65.25" customHeight="1">
      <c r="A6" s="836" t="s">
        <v>1228</v>
      </c>
      <c r="B6" s="839"/>
      <c r="C6" s="839"/>
      <c r="D6" s="839"/>
      <c r="E6" s="839"/>
      <c r="F6" s="839"/>
      <c r="G6" s="839"/>
      <c r="H6" s="839"/>
      <c r="I6" s="839"/>
      <c r="J6" s="840"/>
    </row>
    <row r="8" spans="1:11" ht="39">
      <c r="A8" s="52" t="s">
        <v>411</v>
      </c>
      <c r="B8" s="45" t="s">
        <v>370</v>
      </c>
      <c r="C8" s="45" t="s">
        <v>1230</v>
      </c>
      <c r="D8" s="45" t="s">
        <v>395</v>
      </c>
      <c r="E8" s="47" t="s">
        <v>414</v>
      </c>
      <c r="F8" s="45" t="s">
        <v>1223</v>
      </c>
      <c r="G8" s="46" t="s">
        <v>1224</v>
      </c>
      <c r="H8" s="46" t="s">
        <v>1225</v>
      </c>
      <c r="I8" s="46" t="s">
        <v>1061</v>
      </c>
      <c r="J8" s="46" t="s">
        <v>396</v>
      </c>
      <c r="K8" s="112" t="s">
        <v>988</v>
      </c>
    </row>
    <row r="9" spans="1:11" ht="75">
      <c r="A9" s="470" t="s">
        <v>1781</v>
      </c>
      <c r="B9" s="470" t="s">
        <v>1784</v>
      </c>
      <c r="C9" s="470" t="s">
        <v>1785</v>
      </c>
      <c r="D9" s="470" t="s">
        <v>1781</v>
      </c>
      <c r="E9" s="470" t="s">
        <v>2049</v>
      </c>
      <c r="F9" s="470" t="s">
        <v>1786</v>
      </c>
      <c r="G9" s="482">
        <v>12100</v>
      </c>
      <c r="H9" s="482">
        <v>12100</v>
      </c>
      <c r="I9" s="470">
        <v>121</v>
      </c>
      <c r="J9" s="483">
        <v>40.33</v>
      </c>
      <c r="K9" s="118" t="s">
        <v>2061</v>
      </c>
    </row>
    <row r="10" spans="1:11" ht="90.75">
      <c r="A10" s="177" t="s">
        <v>1235</v>
      </c>
      <c r="B10" s="189" t="s">
        <v>553</v>
      </c>
      <c r="C10" s="189" t="s">
        <v>554</v>
      </c>
      <c r="D10" s="189" t="s">
        <v>555</v>
      </c>
      <c r="E10" s="189" t="s">
        <v>2049</v>
      </c>
      <c r="F10" s="189" t="s">
        <v>556</v>
      </c>
      <c r="G10" s="484">
        <v>96000</v>
      </c>
      <c r="H10" s="189"/>
      <c r="I10" s="189"/>
      <c r="J10" s="254">
        <v>150</v>
      </c>
      <c r="K10" s="118" t="s">
        <v>1235</v>
      </c>
    </row>
    <row r="11" spans="1:11" ht="78">
      <c r="A11" s="181" t="s">
        <v>902</v>
      </c>
      <c r="B11" s="189" t="s">
        <v>908</v>
      </c>
      <c r="C11" s="189" t="s">
        <v>909</v>
      </c>
      <c r="D11" s="181" t="s">
        <v>902</v>
      </c>
      <c r="E11" s="189" t="s">
        <v>2049</v>
      </c>
      <c r="F11" s="189" t="s">
        <v>910</v>
      </c>
      <c r="G11" s="484">
        <v>289000</v>
      </c>
      <c r="H11" s="484">
        <v>289000</v>
      </c>
      <c r="I11" s="189" t="s">
        <v>911</v>
      </c>
      <c r="J11" s="254">
        <v>450</v>
      </c>
      <c r="K11" s="118" t="s">
        <v>2520</v>
      </c>
    </row>
    <row r="12" spans="1:11" ht="15">
      <c r="A12" s="181" t="s">
        <v>1003</v>
      </c>
      <c r="B12" s="579" t="s">
        <v>2369</v>
      </c>
      <c r="C12" s="579" t="s">
        <v>2370</v>
      </c>
      <c r="D12" s="189" t="s">
        <v>1003</v>
      </c>
      <c r="E12" s="189" t="s">
        <v>1004</v>
      </c>
      <c r="F12" s="189" t="s">
        <v>2371</v>
      </c>
      <c r="G12" s="189">
        <v>2750</v>
      </c>
      <c r="H12" s="189">
        <v>2750</v>
      </c>
      <c r="I12" s="189">
        <v>100</v>
      </c>
      <c r="J12" s="186">
        <v>27.5</v>
      </c>
      <c r="K12" s="118"/>
    </row>
    <row r="13" spans="1:11" ht="93">
      <c r="A13" s="181" t="s">
        <v>128</v>
      </c>
      <c r="B13" s="592" t="s">
        <v>1784</v>
      </c>
      <c r="C13" s="189" t="s">
        <v>1785</v>
      </c>
      <c r="D13" s="189" t="s">
        <v>157</v>
      </c>
      <c r="E13" s="189" t="s">
        <v>1004</v>
      </c>
      <c r="F13" s="189" t="s">
        <v>158</v>
      </c>
      <c r="G13" s="189" t="s">
        <v>159</v>
      </c>
      <c r="H13" s="189" t="s">
        <v>159</v>
      </c>
      <c r="I13" s="189">
        <v>121</v>
      </c>
      <c r="J13" s="254">
        <v>20.16</v>
      </c>
      <c r="K13" s="118" t="s">
        <v>128</v>
      </c>
    </row>
    <row r="14" spans="1:11" ht="64.5">
      <c r="A14" s="181" t="s">
        <v>106</v>
      </c>
      <c r="B14" s="189" t="s">
        <v>1784</v>
      </c>
      <c r="C14" s="189" t="s">
        <v>1785</v>
      </c>
      <c r="D14" s="189" t="s">
        <v>157</v>
      </c>
      <c r="E14" s="189" t="s">
        <v>1004</v>
      </c>
      <c r="F14" s="189" t="s">
        <v>335</v>
      </c>
      <c r="G14" s="594">
        <v>12100</v>
      </c>
      <c r="H14" s="594">
        <v>12100</v>
      </c>
      <c r="I14" s="189">
        <v>121</v>
      </c>
      <c r="J14" s="254">
        <v>20.16</v>
      </c>
      <c r="K14" s="118" t="s">
        <v>106</v>
      </c>
    </row>
    <row r="15" spans="1:11" ht="51.75">
      <c r="A15" s="181" t="s">
        <v>359</v>
      </c>
      <c r="B15" s="189" t="s">
        <v>361</v>
      </c>
      <c r="C15" s="189" t="s">
        <v>362</v>
      </c>
      <c r="D15" s="189" t="s">
        <v>359</v>
      </c>
      <c r="E15" s="189" t="s">
        <v>1004</v>
      </c>
      <c r="F15" s="189" t="s">
        <v>363</v>
      </c>
      <c r="G15" s="189"/>
      <c r="H15" s="189">
        <v>13000</v>
      </c>
      <c r="I15" s="189">
        <v>50</v>
      </c>
      <c r="J15" s="254">
        <v>50</v>
      </c>
      <c r="K15" s="118" t="s">
        <v>359</v>
      </c>
    </row>
    <row r="16" spans="1:11" ht="39">
      <c r="A16" s="181" t="s">
        <v>2140</v>
      </c>
      <c r="B16" s="189" t="s">
        <v>2144</v>
      </c>
      <c r="C16" s="189" t="s">
        <v>2145</v>
      </c>
      <c r="D16" s="189" t="s">
        <v>2140</v>
      </c>
      <c r="E16" s="189" t="s">
        <v>1004</v>
      </c>
      <c r="F16" s="189" t="s">
        <v>2146</v>
      </c>
      <c r="G16" s="189" t="s">
        <v>2147</v>
      </c>
      <c r="H16" s="189">
        <v>2606.17</v>
      </c>
      <c r="I16" s="189">
        <v>100</v>
      </c>
      <c r="J16" s="254">
        <v>26.06</v>
      </c>
      <c r="K16" s="118" t="s">
        <v>1015</v>
      </c>
    </row>
    <row r="17" spans="1:11" ht="64.5">
      <c r="A17" s="181" t="s">
        <v>1661</v>
      </c>
      <c r="B17" s="189" t="s">
        <v>1784</v>
      </c>
      <c r="C17" s="189" t="s">
        <v>1685</v>
      </c>
      <c r="D17" s="189" t="s">
        <v>1686</v>
      </c>
      <c r="E17" s="189" t="s">
        <v>1004</v>
      </c>
      <c r="F17" s="189" t="s">
        <v>1786</v>
      </c>
      <c r="G17" s="189">
        <v>12100</v>
      </c>
      <c r="H17" s="189">
        <v>12100</v>
      </c>
      <c r="I17" s="189">
        <v>121</v>
      </c>
      <c r="J17" s="254">
        <f>I17/3</f>
        <v>40.333333333333336</v>
      </c>
      <c r="K17" s="118" t="s">
        <v>2044</v>
      </c>
    </row>
    <row r="18" spans="1:11" ht="14.25">
      <c r="A18" s="160"/>
      <c r="B18" s="119"/>
      <c r="C18" s="119"/>
      <c r="D18" s="119"/>
      <c r="E18" s="116"/>
      <c r="F18" s="121"/>
      <c r="G18" s="121"/>
      <c r="H18" s="121"/>
      <c r="I18" s="121"/>
      <c r="J18" s="144"/>
      <c r="K18" s="118"/>
    </row>
    <row r="19" spans="1:11" ht="14.25">
      <c r="A19" s="160"/>
      <c r="B19" s="119"/>
      <c r="C19" s="119"/>
      <c r="D19" s="119"/>
      <c r="E19" s="116"/>
      <c r="F19" s="121"/>
      <c r="G19" s="121"/>
      <c r="H19" s="121"/>
      <c r="I19" s="121"/>
      <c r="J19" s="144"/>
      <c r="K19" s="118"/>
    </row>
    <row r="20" spans="1:10" ht="14.25">
      <c r="A20" s="61" t="s">
        <v>368</v>
      </c>
      <c r="G20" s="1"/>
      <c r="H20" s="1"/>
      <c r="I20" s="1"/>
      <c r="J20" s="60">
        <f>SUM(J9:J19)</f>
        <v>824.5433333333332</v>
      </c>
    </row>
    <row r="22" spans="2:10" ht="14.25">
      <c r="B22" s="7"/>
      <c r="C22" s="7"/>
      <c r="D22" s="7"/>
      <c r="G22" s="1"/>
      <c r="H22"/>
      <c r="I22"/>
      <c r="J22"/>
    </row>
    <row r="23" spans="1:10" ht="15" customHeight="1">
      <c r="A23" s="879" t="s">
        <v>401</v>
      </c>
      <c r="B23" s="879"/>
      <c r="C23" s="879"/>
      <c r="D23" s="879"/>
      <c r="E23" s="879"/>
      <c r="F23" s="879"/>
      <c r="G23" s="879"/>
      <c r="H23" s="879"/>
      <c r="I23" s="879"/>
      <c r="J23" s="879"/>
    </row>
  </sheetData>
  <sheetProtection/>
  <autoFilter ref="A8:K17"/>
  <mergeCells count="5">
    <mergeCell ref="A23:J23"/>
    <mergeCell ref="A2:J2"/>
    <mergeCell ref="A4:J4"/>
    <mergeCell ref="A5:J5"/>
    <mergeCell ref="A6:J6"/>
  </mergeCells>
  <printOptions/>
  <pageMargins left="0.511811023622047" right="0.31496062992126" top="0" bottom="0" header="0" footer="0"/>
  <pageSetup horizontalDpi="200" verticalDpi="200" orientation="landscape" paperSize="9" r:id="rId1"/>
</worksheet>
</file>

<file path=xl/worksheets/sheet19.xml><?xml version="1.0" encoding="utf-8"?>
<worksheet xmlns="http://schemas.openxmlformats.org/spreadsheetml/2006/main" xmlns:r="http://schemas.openxmlformats.org/officeDocument/2006/relationships">
  <dimension ref="A2:K20"/>
  <sheetViews>
    <sheetView zoomScale="70" zoomScaleNormal="70" zoomScalePageLayoutView="0" workbookViewId="0" topLeftCell="A14">
      <selection activeCell="H30" sqref="H30"/>
    </sheetView>
  </sheetViews>
  <sheetFormatPr defaultColWidth="8.8515625" defaultRowHeight="15"/>
  <cols>
    <col min="1" max="1" width="18.7109375" style="2" customWidth="1"/>
    <col min="2" max="2" width="14.7109375" style="2" customWidth="1"/>
    <col min="3" max="3" width="17.00390625" style="2" customWidth="1"/>
    <col min="4" max="4" width="19.7109375" style="2" customWidth="1"/>
    <col min="5" max="5" width="11.8515625" style="39" customWidth="1"/>
    <col min="6" max="6" width="11.7109375" style="7" customWidth="1"/>
    <col min="7" max="7" width="16.00390625" style="7" customWidth="1"/>
    <col min="8" max="8" width="10.00390625" style="1" customWidth="1"/>
    <col min="9" max="9" width="9.140625" style="1" customWidth="1"/>
    <col min="10" max="10" width="8.8515625" style="0" customWidth="1"/>
    <col min="11" max="11" width="21.28125" style="0" customWidth="1"/>
  </cols>
  <sheetData>
    <row r="2" spans="1:10" s="4" customFormat="1" ht="15" customHeight="1">
      <c r="A2" s="841" t="s">
        <v>64</v>
      </c>
      <c r="B2" s="841"/>
      <c r="C2" s="841"/>
      <c r="D2" s="841"/>
      <c r="E2" s="841"/>
      <c r="F2" s="841"/>
      <c r="G2" s="841"/>
      <c r="H2" s="841"/>
      <c r="I2" s="841"/>
      <c r="J2" s="841"/>
    </row>
    <row r="3" spans="1:9" s="4" customFormat="1" ht="15" customHeight="1">
      <c r="A3" s="12"/>
      <c r="B3" s="12"/>
      <c r="C3" s="12"/>
      <c r="D3" s="12"/>
      <c r="E3" s="38"/>
      <c r="F3" s="12"/>
      <c r="G3" s="12"/>
      <c r="H3" s="12"/>
      <c r="I3" s="3"/>
    </row>
    <row r="4" spans="1:10" ht="15" customHeight="1">
      <c r="A4" s="843" t="s">
        <v>1226</v>
      </c>
      <c r="B4" s="843"/>
      <c r="C4" s="843"/>
      <c r="D4" s="843"/>
      <c r="E4" s="843"/>
      <c r="F4" s="843"/>
      <c r="G4" s="843"/>
      <c r="H4" s="843"/>
      <c r="I4" s="843"/>
      <c r="J4" s="843"/>
    </row>
    <row r="5" spans="1:10" ht="15" customHeight="1">
      <c r="A5" s="843" t="s">
        <v>1227</v>
      </c>
      <c r="B5" s="843"/>
      <c r="C5" s="843"/>
      <c r="D5" s="843"/>
      <c r="E5" s="843"/>
      <c r="F5" s="843"/>
      <c r="G5" s="843"/>
      <c r="H5" s="843"/>
      <c r="I5" s="843"/>
      <c r="J5" s="843"/>
    </row>
    <row r="6" spans="1:11" s="75" customFormat="1" ht="15" customHeight="1">
      <c r="A6" s="834" t="s">
        <v>1060</v>
      </c>
      <c r="B6" s="834"/>
      <c r="C6" s="834"/>
      <c r="D6" s="834"/>
      <c r="E6" s="834"/>
      <c r="F6" s="834"/>
      <c r="G6" s="834"/>
      <c r="H6" s="834"/>
      <c r="I6" s="834"/>
      <c r="J6" s="834"/>
      <c r="K6" s="77"/>
    </row>
    <row r="7" spans="1:11" ht="26.25" customHeight="1">
      <c r="A7" s="834" t="s">
        <v>1222</v>
      </c>
      <c r="B7" s="834"/>
      <c r="C7" s="834"/>
      <c r="D7" s="834"/>
      <c r="E7" s="834"/>
      <c r="F7" s="834"/>
      <c r="G7" s="834"/>
      <c r="H7" s="834"/>
      <c r="I7" s="834"/>
      <c r="J7" s="834"/>
      <c r="K7" s="76"/>
    </row>
    <row r="8" spans="1:10" s="75" customFormat="1" ht="117" customHeight="1">
      <c r="A8" s="834" t="s">
        <v>1229</v>
      </c>
      <c r="B8" s="834"/>
      <c r="C8" s="834"/>
      <c r="D8" s="834"/>
      <c r="E8" s="834"/>
      <c r="F8" s="834"/>
      <c r="G8" s="834"/>
      <c r="H8" s="834"/>
      <c r="I8" s="834"/>
      <c r="J8" s="834"/>
    </row>
    <row r="10" spans="1:11" ht="39">
      <c r="A10" s="52" t="s">
        <v>411</v>
      </c>
      <c r="B10" s="50" t="s">
        <v>370</v>
      </c>
      <c r="C10" s="50" t="s">
        <v>412</v>
      </c>
      <c r="D10" s="50" t="s">
        <v>1062</v>
      </c>
      <c r="E10" s="50" t="s">
        <v>395</v>
      </c>
      <c r="F10" s="47" t="s">
        <v>414</v>
      </c>
      <c r="G10" s="50" t="s">
        <v>1231</v>
      </c>
      <c r="H10" s="50" t="s">
        <v>1232</v>
      </c>
      <c r="I10" s="50" t="s">
        <v>1061</v>
      </c>
      <c r="J10" s="72" t="s">
        <v>396</v>
      </c>
      <c r="K10" s="112" t="s">
        <v>988</v>
      </c>
    </row>
    <row r="11" spans="1:11" ht="129.75">
      <c r="A11" s="181" t="s">
        <v>2066</v>
      </c>
      <c r="B11" s="458" t="s">
        <v>1730</v>
      </c>
      <c r="C11" s="459" t="s">
        <v>1731</v>
      </c>
      <c r="D11" s="459" t="s">
        <v>1732</v>
      </c>
      <c r="E11" s="459" t="s">
        <v>2066</v>
      </c>
      <c r="F11" s="458" t="s">
        <v>2049</v>
      </c>
      <c r="G11" s="460" t="s">
        <v>1733</v>
      </c>
      <c r="H11" s="461">
        <v>43153</v>
      </c>
      <c r="I11" s="458">
        <v>300</v>
      </c>
      <c r="J11" s="286">
        <v>300</v>
      </c>
      <c r="K11" s="118" t="s">
        <v>2066</v>
      </c>
    </row>
    <row r="12" spans="1:11" ht="143.25">
      <c r="A12" s="181" t="s">
        <v>1890</v>
      </c>
      <c r="B12" s="177" t="s">
        <v>1907</v>
      </c>
      <c r="C12" s="459" t="s">
        <v>1908</v>
      </c>
      <c r="D12" s="459" t="s">
        <v>1909</v>
      </c>
      <c r="E12" s="685" t="s">
        <v>2052</v>
      </c>
      <c r="F12" s="458" t="s">
        <v>2049</v>
      </c>
      <c r="G12" s="458" t="s">
        <v>1275</v>
      </c>
      <c r="H12" s="557">
        <v>43191</v>
      </c>
      <c r="I12" s="458" t="s">
        <v>1276</v>
      </c>
      <c r="J12" s="286">
        <v>150</v>
      </c>
      <c r="K12" s="686" t="s">
        <v>2052</v>
      </c>
    </row>
    <row r="13" spans="1:11" ht="198.75">
      <c r="A13" s="244" t="s">
        <v>2056</v>
      </c>
      <c r="B13" s="245" t="s">
        <v>2457</v>
      </c>
      <c r="C13" s="246" t="s">
        <v>2458</v>
      </c>
      <c r="D13" s="246" t="s">
        <v>2459</v>
      </c>
      <c r="E13" s="247" t="s">
        <v>2460</v>
      </c>
      <c r="F13" s="248" t="s">
        <v>2049</v>
      </c>
      <c r="G13" s="248" t="s">
        <v>2461</v>
      </c>
      <c r="H13" s="249" t="s">
        <v>2462</v>
      </c>
      <c r="I13" s="248">
        <v>300</v>
      </c>
      <c r="J13" s="250">
        <v>150</v>
      </c>
      <c r="K13" s="118" t="s">
        <v>2056</v>
      </c>
    </row>
    <row r="14" spans="1:11" ht="142.5">
      <c r="A14" s="244" t="s">
        <v>2056</v>
      </c>
      <c r="B14" s="251" t="s">
        <v>2463</v>
      </c>
      <c r="C14" s="246" t="s">
        <v>2458</v>
      </c>
      <c r="D14" s="246" t="s">
        <v>2459</v>
      </c>
      <c r="E14" s="247" t="s">
        <v>2460</v>
      </c>
      <c r="F14" s="248" t="s">
        <v>2049</v>
      </c>
      <c r="G14" s="248" t="s">
        <v>2461</v>
      </c>
      <c r="H14" s="249" t="s">
        <v>2462</v>
      </c>
      <c r="I14" s="248">
        <v>300</v>
      </c>
      <c r="J14" s="250">
        <v>150</v>
      </c>
      <c r="K14" s="118" t="s">
        <v>2056</v>
      </c>
    </row>
    <row r="15" spans="1:11" ht="14.25">
      <c r="A15" s="160"/>
      <c r="B15" s="119"/>
      <c r="C15" s="119"/>
      <c r="D15" s="119"/>
      <c r="E15" s="119"/>
      <c r="F15" s="116"/>
      <c r="G15" s="116"/>
      <c r="H15" s="116"/>
      <c r="I15" s="116"/>
      <c r="J15" s="144"/>
      <c r="K15" s="118"/>
    </row>
    <row r="16" spans="1:11" ht="14.25">
      <c r="A16" s="160"/>
      <c r="B16" s="119"/>
      <c r="C16" s="119"/>
      <c r="D16" s="119"/>
      <c r="E16" s="119"/>
      <c r="F16" s="116"/>
      <c r="G16" s="116"/>
      <c r="H16" s="116"/>
      <c r="I16" s="116"/>
      <c r="J16" s="144"/>
      <c r="K16" s="118"/>
    </row>
    <row r="17" spans="1:10" ht="14.25">
      <c r="A17" s="61" t="s">
        <v>368</v>
      </c>
      <c r="C17" s="61"/>
      <c r="D17" s="61"/>
      <c r="E17" s="7"/>
      <c r="G17" s="1"/>
      <c r="J17" s="60">
        <f>SUM(J11:J16)</f>
        <v>750</v>
      </c>
    </row>
    <row r="19" spans="2:9" ht="14.25">
      <c r="B19" s="7"/>
      <c r="C19" s="7"/>
      <c r="D19" s="7"/>
      <c r="E19" s="7"/>
      <c r="G19" s="1"/>
      <c r="H19"/>
      <c r="I19"/>
    </row>
    <row r="20" spans="1:10" ht="15" customHeight="1">
      <c r="A20" s="879" t="s">
        <v>401</v>
      </c>
      <c r="B20" s="879"/>
      <c r="C20" s="879"/>
      <c r="D20" s="879"/>
      <c r="E20" s="879"/>
      <c r="F20" s="879"/>
      <c r="G20" s="879"/>
      <c r="H20" s="879"/>
      <c r="I20" s="879"/>
      <c r="J20" s="879"/>
    </row>
  </sheetData>
  <sheetProtection/>
  <autoFilter ref="A10:K14"/>
  <mergeCells count="7">
    <mergeCell ref="A2:J2"/>
    <mergeCell ref="A6:J6"/>
    <mergeCell ref="A20:J20"/>
    <mergeCell ref="A7:J7"/>
    <mergeCell ref="A8:J8"/>
    <mergeCell ref="A4:J4"/>
    <mergeCell ref="A5:J5"/>
  </mergeCells>
  <hyperlinks>
    <hyperlink ref="G11" r:id="rId1" display="https://uefiscdi.ro/proiecte-de-cercetare-pentru-stimularea-tinerelor-echipe-independente"/>
    <hyperlink ref="G13" r:id="rId2" display="http://www.ifa-mg.ro/jinr/projects_2018/04-4-1121-ICPE-CA.php"/>
    <hyperlink ref="G14" r:id="rId3" display="http://www.ifa-mg.ro/jinr/projects_2018/04-4-1121-ICPE-CA.php"/>
  </hyperlinks>
  <printOptions/>
  <pageMargins left="0.511811023622047" right="0.31496062992126" top="0.19" bottom="0" header="0" footer="0"/>
  <pageSetup horizontalDpi="200" verticalDpi="200" orientation="landscape" paperSize="9" r:id="rId4"/>
</worksheet>
</file>

<file path=xl/worksheets/sheet2.xml><?xml version="1.0" encoding="utf-8"?>
<worksheet xmlns="http://schemas.openxmlformats.org/spreadsheetml/2006/main" xmlns:r="http://schemas.openxmlformats.org/officeDocument/2006/relationships">
  <dimension ref="A2:T30"/>
  <sheetViews>
    <sheetView zoomScale="55" zoomScaleNormal="55" zoomScalePageLayoutView="0" workbookViewId="0" topLeftCell="A13">
      <selection activeCell="V11" sqref="V11"/>
    </sheetView>
  </sheetViews>
  <sheetFormatPr defaultColWidth="8.8515625" defaultRowHeight="15"/>
  <cols>
    <col min="1" max="1" width="12.8515625" style="2" customWidth="1"/>
    <col min="2" max="2" width="12.7109375" style="7" customWidth="1"/>
    <col min="3" max="3" width="7.8515625" style="7" customWidth="1"/>
    <col min="4" max="4" width="10.00390625" style="7" customWidth="1"/>
    <col min="5" max="5" width="5.7109375" style="7" bestFit="1" customWidth="1"/>
    <col min="6" max="6" width="5.8515625" style="7" bestFit="1" customWidth="1"/>
    <col min="7" max="7" width="6.421875" style="1" customWidth="1"/>
    <col min="8" max="8" width="9.140625" style="1" customWidth="1"/>
    <col min="9" max="9" width="9.8515625" style="1" customWidth="1"/>
    <col min="10" max="10" width="9.28125" style="1" customWidth="1"/>
    <col min="11" max="11" width="10.140625" style="1" customWidth="1"/>
    <col min="12" max="12" width="6.28125" style="1" customWidth="1"/>
    <col min="13" max="13" width="11.57421875" style="1" customWidth="1"/>
    <col min="14" max="14" width="7.421875" style="1" customWidth="1"/>
    <col min="15" max="15" width="6.7109375" style="1" customWidth="1"/>
    <col min="16" max="16" width="16.7109375" style="1" customWidth="1"/>
    <col min="17" max="17" width="21.140625" style="1" customWidth="1"/>
    <col min="18" max="20" width="9.140625" style="1" customWidth="1"/>
  </cols>
  <sheetData>
    <row r="2" spans="1:20" s="4" customFormat="1" ht="15">
      <c r="A2" s="831" t="s">
        <v>1651</v>
      </c>
      <c r="B2" s="832"/>
      <c r="C2" s="832"/>
      <c r="D2" s="832"/>
      <c r="E2" s="832"/>
      <c r="F2" s="832"/>
      <c r="G2" s="832"/>
      <c r="H2" s="832"/>
      <c r="I2" s="832"/>
      <c r="J2" s="832"/>
      <c r="K2" s="832"/>
      <c r="L2" s="832"/>
      <c r="M2" s="832"/>
      <c r="N2" s="832"/>
      <c r="O2" s="832"/>
      <c r="P2" s="833"/>
      <c r="Q2" s="3"/>
      <c r="R2" s="3"/>
      <c r="S2" s="3"/>
      <c r="T2" s="3"/>
    </row>
    <row r="3" spans="8:20" s="4" customFormat="1" ht="14.25">
      <c r="H3" s="3"/>
      <c r="Q3" s="3"/>
      <c r="R3" s="3"/>
      <c r="S3" s="3"/>
      <c r="T3" s="3"/>
    </row>
    <row r="4" spans="1:20" s="4" customFormat="1" ht="44.25" customHeight="1">
      <c r="A4" s="834" t="s">
        <v>1652</v>
      </c>
      <c r="B4" s="834"/>
      <c r="C4" s="834"/>
      <c r="D4" s="834"/>
      <c r="E4" s="834"/>
      <c r="F4" s="834"/>
      <c r="G4" s="834"/>
      <c r="H4" s="834"/>
      <c r="I4" s="834"/>
      <c r="J4" s="834"/>
      <c r="K4" s="834"/>
      <c r="L4" s="834"/>
      <c r="M4" s="834"/>
      <c r="N4" s="834"/>
      <c r="O4" s="834"/>
      <c r="P4" s="834"/>
      <c r="Q4" s="3"/>
      <c r="R4" s="3"/>
      <c r="S4" s="3"/>
      <c r="T4" s="3"/>
    </row>
    <row r="5" spans="1:20" s="4" customFormat="1" ht="15" customHeight="1">
      <c r="A5" s="834" t="s">
        <v>415</v>
      </c>
      <c r="B5" s="834"/>
      <c r="C5" s="834"/>
      <c r="D5" s="834"/>
      <c r="E5" s="834"/>
      <c r="F5" s="834"/>
      <c r="G5" s="834"/>
      <c r="H5" s="834"/>
      <c r="I5" s="834"/>
      <c r="J5" s="834"/>
      <c r="K5" s="834"/>
      <c r="L5" s="834"/>
      <c r="M5" s="834"/>
      <c r="N5" s="834"/>
      <c r="O5" s="834"/>
      <c r="P5" s="834"/>
      <c r="Q5" s="3"/>
      <c r="R5" s="3"/>
      <c r="S5" s="3"/>
      <c r="T5" s="3"/>
    </row>
    <row r="6" spans="1:20" s="4" customFormat="1" ht="27.75" customHeight="1">
      <c r="A6" s="836" t="s">
        <v>26</v>
      </c>
      <c r="B6" s="839"/>
      <c r="C6" s="839"/>
      <c r="D6" s="839"/>
      <c r="E6" s="839"/>
      <c r="F6" s="839"/>
      <c r="G6" s="839"/>
      <c r="H6" s="839"/>
      <c r="I6" s="839"/>
      <c r="J6" s="839"/>
      <c r="K6" s="839"/>
      <c r="L6" s="839"/>
      <c r="M6" s="839"/>
      <c r="N6" s="839"/>
      <c r="O6" s="839"/>
      <c r="P6" s="840"/>
      <c r="Q6" s="3"/>
      <c r="R6" s="3"/>
      <c r="S6" s="3"/>
      <c r="T6" s="3"/>
    </row>
    <row r="7" spans="1:20" s="4" customFormat="1" ht="14.25">
      <c r="A7" s="836" t="s">
        <v>20</v>
      </c>
      <c r="B7" s="837"/>
      <c r="C7" s="837"/>
      <c r="D7" s="837"/>
      <c r="E7" s="837"/>
      <c r="F7" s="837"/>
      <c r="G7" s="837"/>
      <c r="H7" s="837"/>
      <c r="I7" s="837"/>
      <c r="J7" s="837"/>
      <c r="K7" s="837"/>
      <c r="L7" s="837"/>
      <c r="M7" s="837"/>
      <c r="N7" s="837"/>
      <c r="O7" s="837"/>
      <c r="P7" s="838"/>
      <c r="Q7" s="3"/>
      <c r="R7" s="3"/>
      <c r="S7" s="3"/>
      <c r="T7" s="3"/>
    </row>
    <row r="8" spans="1:20" s="4" customFormat="1" ht="78.75" customHeight="1">
      <c r="A8" s="835" t="s">
        <v>2297</v>
      </c>
      <c r="B8" s="835"/>
      <c r="C8" s="835"/>
      <c r="D8" s="835"/>
      <c r="E8" s="835"/>
      <c r="F8" s="835"/>
      <c r="G8" s="835"/>
      <c r="H8" s="835"/>
      <c r="I8" s="835"/>
      <c r="J8" s="835"/>
      <c r="K8" s="835"/>
      <c r="L8" s="835"/>
      <c r="M8" s="835"/>
      <c r="N8" s="835"/>
      <c r="O8" s="835"/>
      <c r="P8" s="835"/>
      <c r="Q8" s="3"/>
      <c r="R8" s="3"/>
      <c r="S8" s="3"/>
      <c r="T8" s="3"/>
    </row>
    <row r="9" spans="1:20" s="4" customFormat="1" ht="14.25">
      <c r="A9" s="5"/>
      <c r="B9" s="6"/>
      <c r="C9" s="6"/>
      <c r="D9" s="6"/>
      <c r="E9" s="6"/>
      <c r="F9" s="6"/>
      <c r="G9" s="5"/>
      <c r="I9" s="5"/>
      <c r="J9" s="5"/>
      <c r="K9" s="5"/>
      <c r="L9" s="5"/>
      <c r="M9" s="5"/>
      <c r="N9" s="5"/>
      <c r="O9" s="5"/>
      <c r="P9" s="5"/>
      <c r="Q9" s="3"/>
      <c r="R9" s="3"/>
      <c r="S9" s="3"/>
      <c r="T9" s="3"/>
    </row>
    <row r="10" spans="1:20" s="25" customFormat="1" ht="64.5">
      <c r="A10" s="46" t="s">
        <v>366</v>
      </c>
      <c r="B10" s="46" t="s">
        <v>18</v>
      </c>
      <c r="C10" s="46" t="s">
        <v>25</v>
      </c>
      <c r="D10" s="55" t="s">
        <v>394</v>
      </c>
      <c r="E10" s="55" t="s">
        <v>23</v>
      </c>
      <c r="F10" s="55" t="s">
        <v>24</v>
      </c>
      <c r="G10" s="46" t="s">
        <v>998</v>
      </c>
      <c r="H10" s="55" t="s">
        <v>403</v>
      </c>
      <c r="I10" s="55" t="s">
        <v>400</v>
      </c>
      <c r="J10" s="55" t="s">
        <v>996</v>
      </c>
      <c r="K10" s="55" t="s">
        <v>404</v>
      </c>
      <c r="L10" s="55" t="s">
        <v>405</v>
      </c>
      <c r="M10" s="55" t="s">
        <v>2300</v>
      </c>
      <c r="N10" s="55" t="s">
        <v>997</v>
      </c>
      <c r="O10" s="46" t="s">
        <v>19</v>
      </c>
      <c r="P10" s="46" t="s">
        <v>396</v>
      </c>
      <c r="Q10" s="762" t="s">
        <v>988</v>
      </c>
      <c r="R10" s="24"/>
      <c r="S10" s="24"/>
      <c r="T10" s="24"/>
    </row>
    <row r="11" spans="1:17" ht="181.5">
      <c r="A11" s="763" t="s">
        <v>1272</v>
      </c>
      <c r="B11" s="764" t="s">
        <v>1273</v>
      </c>
      <c r="C11" s="765" t="s">
        <v>2049</v>
      </c>
      <c r="D11" s="766" t="s">
        <v>1274</v>
      </c>
      <c r="E11" s="765" t="s">
        <v>785</v>
      </c>
      <c r="F11" s="767" t="s">
        <v>786</v>
      </c>
      <c r="G11" s="765" t="s">
        <v>787</v>
      </c>
      <c r="H11" s="768" t="s">
        <v>788</v>
      </c>
      <c r="I11" s="769" t="s">
        <v>789</v>
      </c>
      <c r="J11" s="680">
        <v>398505400003</v>
      </c>
      <c r="K11" s="770" t="s">
        <v>790</v>
      </c>
      <c r="L11" s="767">
        <v>2018</v>
      </c>
      <c r="M11" s="767" t="s">
        <v>791</v>
      </c>
      <c r="N11" s="767">
        <v>1.585</v>
      </c>
      <c r="O11" s="771">
        <v>1000</v>
      </c>
      <c r="P11" s="772">
        <f>'[1]I.1'!O11/2</f>
        <v>500</v>
      </c>
      <c r="Q11" s="118" t="s">
        <v>2056</v>
      </c>
    </row>
    <row r="12" spans="1:17" ht="142.5">
      <c r="A12" s="176" t="s">
        <v>1204</v>
      </c>
      <c r="B12" s="194" t="s">
        <v>1205</v>
      </c>
      <c r="C12" s="178" t="s">
        <v>2049</v>
      </c>
      <c r="D12" s="194" t="s">
        <v>1206</v>
      </c>
      <c r="E12" s="178">
        <v>810</v>
      </c>
      <c r="F12" s="186">
        <v>1</v>
      </c>
      <c r="G12" s="189" t="s">
        <v>1207</v>
      </c>
      <c r="H12" s="427" t="s">
        <v>1208</v>
      </c>
      <c r="I12" s="194" t="s">
        <v>1209</v>
      </c>
      <c r="J12" s="194" t="s">
        <v>1210</v>
      </c>
      <c r="K12" s="428" t="s">
        <v>1211</v>
      </c>
      <c r="L12" s="186">
        <v>2018</v>
      </c>
      <c r="M12" s="186" t="s">
        <v>791</v>
      </c>
      <c r="N12" s="194">
        <v>2.165</v>
      </c>
      <c r="O12" s="187">
        <v>1000</v>
      </c>
      <c r="P12" s="188">
        <v>500</v>
      </c>
      <c r="Q12" s="118" t="s">
        <v>2070</v>
      </c>
    </row>
    <row r="13" spans="1:17" ht="90.75">
      <c r="A13" s="176" t="s">
        <v>1212</v>
      </c>
      <c r="B13" s="176" t="s">
        <v>1213</v>
      </c>
      <c r="C13" s="178" t="s">
        <v>2049</v>
      </c>
      <c r="D13" s="176" t="s">
        <v>1214</v>
      </c>
      <c r="E13" s="178">
        <v>90</v>
      </c>
      <c r="F13" s="178"/>
      <c r="G13" s="178" t="s">
        <v>1215</v>
      </c>
      <c r="H13" s="427" t="s">
        <v>1216</v>
      </c>
      <c r="I13" s="194" t="s">
        <v>1217</v>
      </c>
      <c r="J13" s="194" t="s">
        <v>1218</v>
      </c>
      <c r="K13" s="321" t="s">
        <v>1219</v>
      </c>
      <c r="L13" s="186">
        <v>2018</v>
      </c>
      <c r="M13" s="186" t="s">
        <v>791</v>
      </c>
      <c r="N13" s="186">
        <v>1.443</v>
      </c>
      <c r="O13" s="187">
        <v>1000</v>
      </c>
      <c r="P13" s="188">
        <v>500</v>
      </c>
      <c r="Q13" s="118" t="s">
        <v>2070</v>
      </c>
    </row>
    <row r="14" spans="1:17" ht="142.5">
      <c r="A14" s="176" t="s">
        <v>1204</v>
      </c>
      <c r="B14" s="194" t="s">
        <v>1205</v>
      </c>
      <c r="C14" s="178" t="s">
        <v>2049</v>
      </c>
      <c r="D14" s="194" t="s">
        <v>1206</v>
      </c>
      <c r="E14" s="178">
        <v>810</v>
      </c>
      <c r="F14" s="186">
        <v>1</v>
      </c>
      <c r="G14" s="189" t="s">
        <v>1207</v>
      </c>
      <c r="H14" s="519" t="s">
        <v>1208</v>
      </c>
      <c r="I14" s="194" t="s">
        <v>1209</v>
      </c>
      <c r="J14" s="194" t="s">
        <v>1210</v>
      </c>
      <c r="K14" s="428" t="s">
        <v>1211</v>
      </c>
      <c r="L14" s="186">
        <v>2018</v>
      </c>
      <c r="M14" s="186" t="s">
        <v>791</v>
      </c>
      <c r="N14" s="194">
        <v>2.165</v>
      </c>
      <c r="O14" s="187">
        <v>1000</v>
      </c>
      <c r="P14" s="188">
        <v>500</v>
      </c>
      <c r="Q14" s="118" t="s">
        <v>2054</v>
      </c>
    </row>
    <row r="15" spans="1:17" ht="90.75">
      <c r="A15" s="176" t="s">
        <v>1212</v>
      </c>
      <c r="B15" s="176" t="s">
        <v>1213</v>
      </c>
      <c r="C15" s="178" t="s">
        <v>2049</v>
      </c>
      <c r="D15" s="176" t="s">
        <v>1214</v>
      </c>
      <c r="E15" s="178">
        <v>90</v>
      </c>
      <c r="F15" s="178"/>
      <c r="G15" s="178" t="s">
        <v>1215</v>
      </c>
      <c r="H15" s="519" t="s">
        <v>1216</v>
      </c>
      <c r="I15" s="194" t="s">
        <v>1217</v>
      </c>
      <c r="J15" s="194" t="s">
        <v>1218</v>
      </c>
      <c r="K15" s="321" t="s">
        <v>1219</v>
      </c>
      <c r="L15" s="186">
        <v>2018</v>
      </c>
      <c r="M15" s="186" t="s">
        <v>791</v>
      </c>
      <c r="N15" s="186">
        <v>1.443</v>
      </c>
      <c r="O15" s="187">
        <v>1000</v>
      </c>
      <c r="P15" s="188">
        <v>500</v>
      </c>
      <c r="Q15" s="118" t="s">
        <v>2054</v>
      </c>
    </row>
    <row r="16" spans="1:17" ht="142.5">
      <c r="A16" s="176" t="s">
        <v>916</v>
      </c>
      <c r="B16" s="178" t="s">
        <v>917</v>
      </c>
      <c r="C16" s="176" t="s">
        <v>1004</v>
      </c>
      <c r="D16" s="178" t="s">
        <v>918</v>
      </c>
      <c r="E16" s="178">
        <v>12</v>
      </c>
      <c r="F16" s="178">
        <v>4</v>
      </c>
      <c r="G16" s="519" t="s">
        <v>919</v>
      </c>
      <c r="H16" s="194" t="s">
        <v>920</v>
      </c>
      <c r="I16" s="194" t="s">
        <v>921</v>
      </c>
      <c r="J16" s="321" t="s">
        <v>922</v>
      </c>
      <c r="K16" s="186" t="s">
        <v>923</v>
      </c>
      <c r="L16" s="186">
        <v>2018</v>
      </c>
      <c r="M16" s="186" t="s">
        <v>791</v>
      </c>
      <c r="N16" s="187">
        <v>0.849</v>
      </c>
      <c r="O16" s="188">
        <v>1000</v>
      </c>
      <c r="P16" s="118">
        <v>1000</v>
      </c>
      <c r="Q16" s="176" t="s">
        <v>1003</v>
      </c>
    </row>
    <row r="17" spans="1:17" ht="117">
      <c r="A17" s="176" t="s">
        <v>1509</v>
      </c>
      <c r="B17" s="178" t="s">
        <v>1510</v>
      </c>
      <c r="C17" s="176" t="s">
        <v>1004</v>
      </c>
      <c r="D17" s="178" t="s">
        <v>1511</v>
      </c>
      <c r="E17" s="178">
        <v>12</v>
      </c>
      <c r="F17" s="178">
        <v>8</v>
      </c>
      <c r="G17" s="519" t="s">
        <v>1512</v>
      </c>
      <c r="H17" s="194" t="s">
        <v>1513</v>
      </c>
      <c r="I17" s="194" t="s">
        <v>1514</v>
      </c>
      <c r="J17" s="321" t="s">
        <v>1515</v>
      </c>
      <c r="K17" s="186" t="s">
        <v>1516</v>
      </c>
      <c r="L17" s="186">
        <v>2018</v>
      </c>
      <c r="M17" s="186" t="s">
        <v>791</v>
      </c>
      <c r="N17" s="187">
        <v>0.799</v>
      </c>
      <c r="O17" s="188">
        <v>1000</v>
      </c>
      <c r="P17" s="118">
        <v>1000</v>
      </c>
      <c r="Q17" s="176" t="s">
        <v>1003</v>
      </c>
    </row>
    <row r="18" spans="1:17" ht="141">
      <c r="A18" s="176" t="s">
        <v>1517</v>
      </c>
      <c r="B18" s="178" t="s">
        <v>1518</v>
      </c>
      <c r="C18" s="176" t="s">
        <v>1004</v>
      </c>
      <c r="D18" s="178" t="s">
        <v>1519</v>
      </c>
      <c r="E18" s="178">
        <v>12</v>
      </c>
      <c r="F18" s="178">
        <v>3</v>
      </c>
      <c r="G18" s="519" t="s">
        <v>919</v>
      </c>
      <c r="H18" s="194" t="s">
        <v>1520</v>
      </c>
      <c r="I18" s="194" t="s">
        <v>1521</v>
      </c>
      <c r="J18" s="321" t="s">
        <v>1522</v>
      </c>
      <c r="K18" s="186" t="s">
        <v>1523</v>
      </c>
      <c r="L18" s="186">
        <v>2018</v>
      </c>
      <c r="M18" s="186" t="s">
        <v>791</v>
      </c>
      <c r="N18" s="187">
        <v>0.849</v>
      </c>
      <c r="O18" s="188">
        <v>1000</v>
      </c>
      <c r="P18" s="118">
        <v>1000</v>
      </c>
      <c r="Q18" s="176" t="s">
        <v>1003</v>
      </c>
    </row>
    <row r="19" spans="1:17" ht="78">
      <c r="A19" s="176" t="s">
        <v>1524</v>
      </c>
      <c r="B19" s="178" t="s">
        <v>1525</v>
      </c>
      <c r="C19" s="176" t="s">
        <v>1004</v>
      </c>
      <c r="D19" s="178" t="s">
        <v>1526</v>
      </c>
      <c r="E19" s="178">
        <v>202</v>
      </c>
      <c r="F19" s="178"/>
      <c r="G19" s="519" t="s">
        <v>1527</v>
      </c>
      <c r="H19" s="194" t="s">
        <v>1528</v>
      </c>
      <c r="I19" s="194" t="s">
        <v>1529</v>
      </c>
      <c r="J19" s="321" t="s">
        <v>1530</v>
      </c>
      <c r="K19" s="186"/>
      <c r="L19" s="186">
        <v>2018</v>
      </c>
      <c r="M19" s="186" t="s">
        <v>791</v>
      </c>
      <c r="N19" s="187">
        <v>0.966</v>
      </c>
      <c r="O19" s="188">
        <v>1000</v>
      </c>
      <c r="P19" s="118">
        <f>1000/2</f>
        <v>500</v>
      </c>
      <c r="Q19" s="176" t="s">
        <v>1003</v>
      </c>
    </row>
    <row r="20" spans="1:17" ht="78">
      <c r="A20" s="176" t="s">
        <v>1531</v>
      </c>
      <c r="B20" s="178" t="s">
        <v>1532</v>
      </c>
      <c r="C20" s="176" t="s">
        <v>1004</v>
      </c>
      <c r="D20" s="178" t="s">
        <v>1533</v>
      </c>
      <c r="E20" s="178">
        <v>22</v>
      </c>
      <c r="F20" s="178">
        <v>3</v>
      </c>
      <c r="G20" s="519" t="s">
        <v>1534</v>
      </c>
      <c r="H20" s="194" t="s">
        <v>1535</v>
      </c>
      <c r="I20" s="194" t="s">
        <v>1536</v>
      </c>
      <c r="J20" s="321" t="s">
        <v>1537</v>
      </c>
      <c r="K20" s="186" t="s">
        <v>1538</v>
      </c>
      <c r="L20" s="186">
        <v>2018</v>
      </c>
      <c r="M20" s="186" t="s">
        <v>791</v>
      </c>
      <c r="N20" s="187">
        <v>0.92</v>
      </c>
      <c r="O20" s="188">
        <v>1000</v>
      </c>
      <c r="P20" s="118">
        <v>1000</v>
      </c>
      <c r="Q20" s="176" t="s">
        <v>1003</v>
      </c>
    </row>
    <row r="21" spans="1:17" ht="90.75">
      <c r="A21" s="176" t="s">
        <v>1539</v>
      </c>
      <c r="B21" s="178" t="s">
        <v>1540</v>
      </c>
      <c r="C21" s="176" t="s">
        <v>1004</v>
      </c>
      <c r="D21" s="178" t="s">
        <v>918</v>
      </c>
      <c r="E21" s="178">
        <v>12</v>
      </c>
      <c r="F21" s="178">
        <v>2</v>
      </c>
      <c r="G21" s="519" t="s">
        <v>919</v>
      </c>
      <c r="H21" s="194" t="s">
        <v>1541</v>
      </c>
      <c r="I21" s="194" t="s">
        <v>1542</v>
      </c>
      <c r="J21" s="321" t="s">
        <v>1543</v>
      </c>
      <c r="K21" s="186" t="s">
        <v>1544</v>
      </c>
      <c r="L21" s="186">
        <v>2018</v>
      </c>
      <c r="M21" s="186" t="s">
        <v>791</v>
      </c>
      <c r="N21" s="187">
        <v>0.849</v>
      </c>
      <c r="O21" s="188">
        <v>1000</v>
      </c>
      <c r="P21" s="118">
        <f>O21/2</f>
        <v>500</v>
      </c>
      <c r="Q21" s="176" t="s">
        <v>1003</v>
      </c>
    </row>
    <row r="22" spans="1:17" ht="129.75">
      <c r="A22" s="176" t="s">
        <v>1545</v>
      </c>
      <c r="B22" s="178" t="s">
        <v>1546</v>
      </c>
      <c r="C22" s="176" t="s">
        <v>1004</v>
      </c>
      <c r="D22" s="178" t="s">
        <v>1547</v>
      </c>
      <c r="E22" s="178">
        <v>23</v>
      </c>
      <c r="F22" s="178">
        <v>2</v>
      </c>
      <c r="G22" s="519" t="s">
        <v>1548</v>
      </c>
      <c r="H22" s="194" t="s">
        <v>1549</v>
      </c>
      <c r="I22" s="194"/>
      <c r="J22" s="321" t="s">
        <v>1550</v>
      </c>
      <c r="K22" s="186" t="s">
        <v>1551</v>
      </c>
      <c r="L22" s="186">
        <v>2018</v>
      </c>
      <c r="M22" s="186" t="s">
        <v>791</v>
      </c>
      <c r="N22" s="187">
        <v>0.829</v>
      </c>
      <c r="O22" s="188">
        <v>1000</v>
      </c>
      <c r="P22" s="118">
        <v>1000</v>
      </c>
      <c r="Q22" s="176" t="s">
        <v>1003</v>
      </c>
    </row>
    <row r="23" spans="1:17" ht="78">
      <c r="A23" s="176" t="s">
        <v>1788</v>
      </c>
      <c r="B23" s="178" t="s">
        <v>1789</v>
      </c>
      <c r="C23" s="176" t="s">
        <v>1004</v>
      </c>
      <c r="D23" s="178" t="s">
        <v>1790</v>
      </c>
      <c r="E23" s="178">
        <v>20</v>
      </c>
      <c r="F23" s="178">
        <v>2</v>
      </c>
      <c r="G23" s="519" t="s">
        <v>1791</v>
      </c>
      <c r="H23" s="194" t="s">
        <v>1792</v>
      </c>
      <c r="I23" s="194" t="s">
        <v>1793</v>
      </c>
      <c r="J23" s="321" t="s">
        <v>1794</v>
      </c>
      <c r="K23" s="186" t="s">
        <v>1795</v>
      </c>
      <c r="L23" s="186">
        <v>2018</v>
      </c>
      <c r="M23" s="186" t="s">
        <v>1796</v>
      </c>
      <c r="N23" s="187">
        <v>1.14</v>
      </c>
      <c r="O23" s="188">
        <v>1500</v>
      </c>
      <c r="P23" s="118">
        <v>1500</v>
      </c>
      <c r="Q23" s="176" t="s">
        <v>104</v>
      </c>
    </row>
    <row r="24" spans="1:17" ht="64.5">
      <c r="A24" s="176" t="s">
        <v>522</v>
      </c>
      <c r="B24" s="178" t="s">
        <v>523</v>
      </c>
      <c r="C24" s="176" t="s">
        <v>1004</v>
      </c>
      <c r="D24" s="178" t="s">
        <v>524</v>
      </c>
      <c r="E24" s="178">
        <v>34</v>
      </c>
      <c r="F24" s="178">
        <v>1</v>
      </c>
      <c r="G24" s="519" t="s">
        <v>525</v>
      </c>
      <c r="H24" s="194" t="s">
        <v>526</v>
      </c>
      <c r="I24" s="194"/>
      <c r="J24" s="321"/>
      <c r="K24" s="186" t="s">
        <v>527</v>
      </c>
      <c r="L24" s="186">
        <v>2018</v>
      </c>
      <c r="M24" s="186" t="s">
        <v>528</v>
      </c>
      <c r="N24" s="187"/>
      <c r="O24" s="188">
        <v>1000</v>
      </c>
      <c r="P24" s="118">
        <v>1000</v>
      </c>
      <c r="Q24" s="176" t="s">
        <v>523</v>
      </c>
    </row>
    <row r="25" spans="1:17" ht="78">
      <c r="A25" s="176" t="s">
        <v>344</v>
      </c>
      <c r="B25" s="178" t="s">
        <v>1525</v>
      </c>
      <c r="C25" s="176" t="s">
        <v>1004</v>
      </c>
      <c r="D25" s="178" t="s">
        <v>1526</v>
      </c>
      <c r="E25" s="178">
        <v>202</v>
      </c>
      <c r="F25" s="178"/>
      <c r="G25" s="519" t="s">
        <v>1527</v>
      </c>
      <c r="H25" s="194" t="s">
        <v>1528</v>
      </c>
      <c r="I25" s="194" t="s">
        <v>345</v>
      </c>
      <c r="J25" s="321" t="s">
        <v>346</v>
      </c>
      <c r="K25" s="186"/>
      <c r="L25" s="186">
        <v>2018</v>
      </c>
      <c r="M25" s="186" t="s">
        <v>791</v>
      </c>
      <c r="N25" s="187">
        <v>0.966</v>
      </c>
      <c r="O25" s="188">
        <v>1000</v>
      </c>
      <c r="P25" s="118">
        <f>1000/2</f>
        <v>500</v>
      </c>
      <c r="Q25" s="176" t="s">
        <v>359</v>
      </c>
    </row>
    <row r="26" spans="1:17" ht="64.5">
      <c r="A26" s="176" t="s">
        <v>276</v>
      </c>
      <c r="B26" s="178" t="s">
        <v>277</v>
      </c>
      <c r="C26" s="176" t="s">
        <v>1004</v>
      </c>
      <c r="D26" s="178" t="s">
        <v>278</v>
      </c>
      <c r="E26" s="178">
        <v>472</v>
      </c>
      <c r="F26" s="178">
        <v>2</v>
      </c>
      <c r="G26" s="519" t="s">
        <v>279</v>
      </c>
      <c r="H26" s="194" t="s">
        <v>280</v>
      </c>
      <c r="I26" s="194" t="s">
        <v>281</v>
      </c>
      <c r="J26" s="321" t="s">
        <v>282</v>
      </c>
      <c r="K26" s="186" t="s">
        <v>283</v>
      </c>
      <c r="L26" s="186">
        <v>2018</v>
      </c>
      <c r="M26" s="186" t="s">
        <v>1796</v>
      </c>
      <c r="N26" s="187">
        <v>1.138</v>
      </c>
      <c r="O26" s="188">
        <v>1500</v>
      </c>
      <c r="P26" s="118">
        <v>1500</v>
      </c>
      <c r="Q26" s="176" t="s">
        <v>1014</v>
      </c>
    </row>
    <row r="27" spans="1:17" ht="14.25">
      <c r="A27" s="119"/>
      <c r="B27" s="116"/>
      <c r="C27" s="116"/>
      <c r="D27" s="116"/>
      <c r="E27" s="116"/>
      <c r="F27" s="116"/>
      <c r="G27" s="116"/>
      <c r="H27" s="119"/>
      <c r="I27" s="119"/>
      <c r="J27" s="119"/>
      <c r="K27" s="121"/>
      <c r="L27" s="116"/>
      <c r="M27" s="116"/>
      <c r="N27" s="116"/>
      <c r="O27" s="120"/>
      <c r="P27" s="118"/>
      <c r="Q27" s="118"/>
    </row>
    <row r="28" spans="1:16" ht="14.25">
      <c r="A28" s="61" t="s">
        <v>368</v>
      </c>
      <c r="O28" s="3"/>
      <c r="P28" s="57">
        <f>SUM(P11:P27)</f>
        <v>13000</v>
      </c>
    </row>
    <row r="30" spans="1:16" ht="14.25">
      <c r="A30" s="830" t="s">
        <v>401</v>
      </c>
      <c r="B30" s="830"/>
      <c r="C30" s="830"/>
      <c r="D30" s="830"/>
      <c r="E30" s="830"/>
      <c r="F30" s="830"/>
      <c r="G30" s="830"/>
      <c r="H30" s="830"/>
      <c r="I30" s="830"/>
      <c r="J30" s="830"/>
      <c r="K30" s="830"/>
      <c r="L30" s="830"/>
      <c r="M30" s="830"/>
      <c r="N30" s="830"/>
      <c r="O30" s="830"/>
      <c r="P30" s="830"/>
    </row>
  </sheetData>
  <sheetProtection/>
  <autoFilter ref="A10:Q26"/>
  <mergeCells count="7">
    <mergeCell ref="A30:P30"/>
    <mergeCell ref="A2:P2"/>
    <mergeCell ref="A4:P4"/>
    <mergeCell ref="A5:P5"/>
    <mergeCell ref="A8:P8"/>
    <mergeCell ref="A7:P7"/>
    <mergeCell ref="A6:P6"/>
  </mergeCells>
  <hyperlinks>
    <hyperlink ref="H11" r:id="rId1" display="https://iopscience.iop.org/article/10.1088/1361-6501/aad937/pdf"/>
    <hyperlink ref="H12" r:id="rId2" display="https://link.springer.com/article/10.1007/s10750-017-3173-8"/>
    <hyperlink ref="H13" r:id="rId3" display="https://www.sciencedirect.com/science/article/pii/S1616504717301672"/>
    <hyperlink ref="H14" r:id="rId4" display="https://link.springer.com/article/10.1007/s10750-017-3173-8"/>
    <hyperlink ref="H15" r:id="rId5" display="https://www.sciencedirect.com/science/article/pii/S1616504717301672"/>
    <hyperlink ref="H16" r:id="rId6" display="http://jmi.ele-math.com/12-74/Approximation-of-functions-by-genuine-Bernstein-Durrmeyer-type-operators"/>
    <hyperlink ref="H17" r:id="rId7" display="https://link.springer.com/article/10.1007%2Fs11785-017-0714-0"/>
    <hyperlink ref="D18" r:id="rId8" tooltip="View journal impact" display="javascript:;"/>
    <hyperlink ref="H18" r:id="rId9" display="http://jmi.ele-math.com/12-53/Pointwise-approximation-by-Bezier-variant-of-an-operator-based-on-Laguerre-polynomials"/>
    <hyperlink ref="H19" r:id="rId10" display="https://journalofinequalitiesandapplications.springeropen.com/articles/10.1186/s13660-018-1795-7"/>
    <hyperlink ref="I19" r:id="rId11" display="https://doi.org/10.1186/s13660-018-1795-7"/>
    <hyperlink ref="H20" r:id="rId12" display="https://link.springer.com/article/10.1007/s11117-018-0553-x"/>
    <hyperlink ref="H21" r:id="rId13" display="http://jmi.ele-math.com/12-44/Certain-approximation-properties-of-Srivastava-Gupta-operators"/>
    <hyperlink ref="H22" r:id="rId14" display="https://www.mathos.unios.hr/mc/index.php/mc/article/view/2410"/>
    <hyperlink ref="H23" r:id="rId15" display="https://link.springer.com/article/10.1007/s11784-018-0566-x"/>
    <hyperlink ref="H25" r:id="rId16" display="https://journalofinequalitiesandapplications.springeropen.com/articles/10.1186/s13660-018-1795-7"/>
    <hyperlink ref="I25" r:id="rId17" display="https://doi.org/10.1186/s13660-018-1795-7"/>
    <hyperlink ref="I26" r:id="rId18" display="https://doi.org/10.1016/j.jmaa.2018.12.002"/>
    <hyperlink ref="H26" r:id="rId19" display="https://www.sciencedirect.com/science/article/pii/S0022247X18310321?via%3Dihub"/>
  </hyperlinks>
  <printOptions/>
  <pageMargins left="0.511811023622047" right="0.31496062992126" top="0" bottom="0" header="0" footer="0"/>
  <pageSetup horizontalDpi="200" verticalDpi="200" orientation="landscape" paperSize="9" r:id="rId20"/>
</worksheet>
</file>

<file path=xl/worksheets/sheet20.xml><?xml version="1.0" encoding="utf-8"?>
<worksheet xmlns="http://schemas.openxmlformats.org/spreadsheetml/2006/main" xmlns:r="http://schemas.openxmlformats.org/officeDocument/2006/relationships">
  <dimension ref="A2:L23"/>
  <sheetViews>
    <sheetView zoomScale="85" zoomScaleNormal="85" zoomScalePageLayoutView="0" workbookViewId="0" topLeftCell="A16">
      <selection activeCell="M26" sqref="M26"/>
    </sheetView>
  </sheetViews>
  <sheetFormatPr defaultColWidth="8.8515625" defaultRowHeight="15"/>
  <cols>
    <col min="1" max="1" width="21.28125" style="2" customWidth="1"/>
    <col min="2" max="2" width="25.57421875" style="2" customWidth="1"/>
    <col min="3" max="3" width="11.421875" style="7" customWidth="1"/>
    <col min="4" max="4" width="19.57421875" style="7" customWidth="1"/>
    <col min="5" max="5" width="8.7109375" style="7" customWidth="1"/>
    <col min="6" max="6" width="8.00390625" style="7" customWidth="1"/>
    <col min="7" max="7" width="9.8515625" style="7" customWidth="1"/>
    <col min="8" max="8" width="7.140625" style="1" customWidth="1"/>
    <col min="9" max="9" width="9.140625" style="1" customWidth="1"/>
    <col min="10" max="11" width="8.8515625" style="0" customWidth="1"/>
    <col min="12" max="12" width="20.8515625" style="0" customWidth="1"/>
  </cols>
  <sheetData>
    <row r="2" spans="1:11" ht="15" customHeight="1">
      <c r="A2" s="841" t="s">
        <v>65</v>
      </c>
      <c r="B2" s="841"/>
      <c r="C2" s="841"/>
      <c r="D2" s="841"/>
      <c r="E2" s="841"/>
      <c r="F2" s="841"/>
      <c r="G2" s="841"/>
      <c r="H2" s="841"/>
      <c r="I2" s="841"/>
      <c r="J2" s="841"/>
      <c r="K2" s="841"/>
    </row>
    <row r="3" spans="1:9" ht="15" customHeight="1">
      <c r="A3" s="12"/>
      <c r="B3" s="12"/>
      <c r="C3" s="12"/>
      <c r="D3" s="12"/>
      <c r="E3" s="12"/>
      <c r="F3" s="12"/>
      <c r="G3" s="12"/>
      <c r="H3" s="12"/>
      <c r="I3" s="3"/>
    </row>
    <row r="4" spans="1:11" ht="82.5" customHeight="1">
      <c r="A4" s="858" t="s">
        <v>541</v>
      </c>
      <c r="B4" s="859"/>
      <c r="C4" s="859"/>
      <c r="D4" s="859"/>
      <c r="E4" s="859"/>
      <c r="F4" s="859"/>
      <c r="G4" s="859"/>
      <c r="H4" s="859"/>
      <c r="I4" s="859"/>
      <c r="J4" s="859"/>
      <c r="K4" s="860"/>
    </row>
    <row r="6" spans="1:12" ht="51.75">
      <c r="A6" s="50" t="s">
        <v>366</v>
      </c>
      <c r="B6" s="50" t="s">
        <v>402</v>
      </c>
      <c r="C6" s="50" t="s">
        <v>25</v>
      </c>
      <c r="D6" s="47" t="s">
        <v>394</v>
      </c>
      <c r="E6" s="55" t="s">
        <v>542</v>
      </c>
      <c r="F6" s="47" t="s">
        <v>543</v>
      </c>
      <c r="G6" s="55" t="s">
        <v>404</v>
      </c>
      <c r="H6" s="55" t="s">
        <v>405</v>
      </c>
      <c r="I6" s="46" t="s">
        <v>22</v>
      </c>
      <c r="J6" s="46" t="s">
        <v>19</v>
      </c>
      <c r="K6" s="46" t="s">
        <v>396</v>
      </c>
      <c r="L6" s="112" t="s">
        <v>988</v>
      </c>
    </row>
    <row r="7" spans="1:12" ht="87">
      <c r="A7" s="277" t="s">
        <v>1401</v>
      </c>
      <c r="B7" s="277" t="s">
        <v>1402</v>
      </c>
      <c r="C7" s="277" t="s">
        <v>2049</v>
      </c>
      <c r="D7" s="294" t="s">
        <v>1821</v>
      </c>
      <c r="E7" s="295" t="s">
        <v>1822</v>
      </c>
      <c r="F7" s="296" t="s">
        <v>1823</v>
      </c>
      <c r="G7" s="297" t="s">
        <v>1824</v>
      </c>
      <c r="H7" s="298">
        <v>2018</v>
      </c>
      <c r="I7" s="298" t="s">
        <v>1825</v>
      </c>
      <c r="J7" s="299">
        <v>20</v>
      </c>
      <c r="K7" s="300">
        <v>10</v>
      </c>
      <c r="L7" s="118" t="s">
        <v>2076</v>
      </c>
    </row>
    <row r="8" spans="1:12" ht="51.75">
      <c r="A8" s="277" t="s">
        <v>1826</v>
      </c>
      <c r="B8" s="277" t="s">
        <v>1827</v>
      </c>
      <c r="C8" s="277" t="s">
        <v>2049</v>
      </c>
      <c r="D8" s="301" t="s">
        <v>1828</v>
      </c>
      <c r="E8" s="277" t="s">
        <v>1829</v>
      </c>
      <c r="F8" s="297"/>
      <c r="G8" s="297" t="s">
        <v>1830</v>
      </c>
      <c r="H8" s="298">
        <v>2018</v>
      </c>
      <c r="I8" s="298" t="s">
        <v>1831</v>
      </c>
      <c r="J8" s="299">
        <v>20</v>
      </c>
      <c r="K8" s="300">
        <v>10</v>
      </c>
      <c r="L8" s="118" t="s">
        <v>2076</v>
      </c>
    </row>
    <row r="9" spans="1:12" ht="51.75">
      <c r="A9" s="278" t="s">
        <v>1832</v>
      </c>
      <c r="B9" s="277" t="s">
        <v>1827</v>
      </c>
      <c r="C9" s="277" t="s">
        <v>2049</v>
      </c>
      <c r="D9" s="277" t="s">
        <v>1833</v>
      </c>
      <c r="E9" s="278" t="s">
        <v>1834</v>
      </c>
      <c r="F9" s="302"/>
      <c r="G9" s="302" t="s">
        <v>1835</v>
      </c>
      <c r="H9" s="303">
        <v>2018</v>
      </c>
      <c r="I9" s="303" t="s">
        <v>1836</v>
      </c>
      <c r="J9" s="299">
        <v>20</v>
      </c>
      <c r="K9" s="300">
        <v>10</v>
      </c>
      <c r="L9" s="118" t="s">
        <v>2076</v>
      </c>
    </row>
    <row r="10" spans="1:12" ht="90.75">
      <c r="A10" s="318" t="s">
        <v>1290</v>
      </c>
      <c r="B10" s="318" t="s">
        <v>2073</v>
      </c>
      <c r="C10" s="306" t="s">
        <v>2049</v>
      </c>
      <c r="D10" s="319" t="s">
        <v>1291</v>
      </c>
      <c r="E10" s="320">
        <v>27</v>
      </c>
      <c r="F10" s="321"/>
      <c r="G10" s="307" t="s">
        <v>1292</v>
      </c>
      <c r="H10" s="306">
        <v>2018</v>
      </c>
      <c r="I10" s="322" t="s">
        <v>1293</v>
      </c>
      <c r="J10" s="299">
        <v>20</v>
      </c>
      <c r="K10" s="300">
        <v>20</v>
      </c>
      <c r="L10" s="118" t="s">
        <v>2073</v>
      </c>
    </row>
    <row r="11" spans="1:12" ht="87">
      <c r="A11" s="294" t="s">
        <v>621</v>
      </c>
      <c r="B11" s="294" t="s">
        <v>622</v>
      </c>
      <c r="C11" s="328" t="s">
        <v>1400</v>
      </c>
      <c r="D11" s="294" t="s">
        <v>1821</v>
      </c>
      <c r="E11" s="295" t="s">
        <v>1822</v>
      </c>
      <c r="F11" s="296" t="s">
        <v>1823</v>
      </c>
      <c r="G11" s="294" t="s">
        <v>623</v>
      </c>
      <c r="H11" s="298">
        <v>2018</v>
      </c>
      <c r="I11" s="294" t="s">
        <v>1825</v>
      </c>
      <c r="J11" s="299">
        <v>20</v>
      </c>
      <c r="K11" s="300">
        <v>10</v>
      </c>
      <c r="L11" s="118" t="s">
        <v>2072</v>
      </c>
    </row>
    <row r="12" spans="1:12" ht="87">
      <c r="A12" s="363" t="s">
        <v>737</v>
      </c>
      <c r="B12" s="364" t="s">
        <v>714</v>
      </c>
      <c r="C12" s="365" t="s">
        <v>1400</v>
      </c>
      <c r="D12" s="364" t="s">
        <v>1821</v>
      </c>
      <c r="E12" s="366" t="s">
        <v>1822</v>
      </c>
      <c r="F12" s="257" t="s">
        <v>1823</v>
      </c>
      <c r="G12" s="367" t="s">
        <v>738</v>
      </c>
      <c r="H12" s="368">
        <v>2018</v>
      </c>
      <c r="I12" s="364" t="s">
        <v>1825</v>
      </c>
      <c r="J12" s="190">
        <v>20</v>
      </c>
      <c r="K12" s="369">
        <v>20</v>
      </c>
      <c r="L12" s="118" t="s">
        <v>714</v>
      </c>
    </row>
    <row r="13" spans="1:12" ht="87">
      <c r="A13" s="363" t="s">
        <v>739</v>
      </c>
      <c r="B13" s="364" t="s">
        <v>714</v>
      </c>
      <c r="C13" s="365" t="s">
        <v>1400</v>
      </c>
      <c r="D13" s="364" t="s">
        <v>1821</v>
      </c>
      <c r="E13" s="366" t="s">
        <v>1822</v>
      </c>
      <c r="F13" s="370" t="s">
        <v>1823</v>
      </c>
      <c r="G13" s="321" t="s">
        <v>740</v>
      </c>
      <c r="H13" s="368">
        <v>2018</v>
      </c>
      <c r="I13" s="368" t="s">
        <v>1825</v>
      </c>
      <c r="J13" s="190">
        <v>20</v>
      </c>
      <c r="K13" s="369">
        <v>20</v>
      </c>
      <c r="L13" s="118" t="s">
        <v>714</v>
      </c>
    </row>
    <row r="14" spans="1:12" ht="87">
      <c r="A14" s="277" t="s">
        <v>752</v>
      </c>
      <c r="B14" s="277" t="s">
        <v>753</v>
      </c>
      <c r="C14" s="277" t="s">
        <v>2049</v>
      </c>
      <c r="D14" s="294" t="s">
        <v>1821</v>
      </c>
      <c r="E14" s="295" t="s">
        <v>1822</v>
      </c>
      <c r="F14" s="296" t="s">
        <v>1823</v>
      </c>
      <c r="G14" s="294" t="s">
        <v>754</v>
      </c>
      <c r="H14" s="298">
        <v>2018</v>
      </c>
      <c r="I14" s="294" t="s">
        <v>1825</v>
      </c>
      <c r="J14" s="299">
        <v>20</v>
      </c>
      <c r="K14" s="300">
        <v>20</v>
      </c>
      <c r="L14" s="118" t="s">
        <v>2069</v>
      </c>
    </row>
    <row r="15" spans="1:12" ht="87">
      <c r="A15" s="407" t="s">
        <v>621</v>
      </c>
      <c r="B15" s="364" t="s">
        <v>622</v>
      </c>
      <c r="C15" s="365" t="s">
        <v>1400</v>
      </c>
      <c r="D15" s="364" t="s">
        <v>1821</v>
      </c>
      <c r="E15" s="366" t="s">
        <v>1822</v>
      </c>
      <c r="F15" s="257" t="s">
        <v>1823</v>
      </c>
      <c r="G15" s="367" t="s">
        <v>623</v>
      </c>
      <c r="H15" s="368">
        <v>2018</v>
      </c>
      <c r="I15" s="364" t="s">
        <v>1825</v>
      </c>
      <c r="J15" s="190">
        <v>20</v>
      </c>
      <c r="K15" s="369">
        <v>10</v>
      </c>
      <c r="L15" s="118" t="s">
        <v>2067</v>
      </c>
    </row>
    <row r="16" spans="1:12" ht="87">
      <c r="A16" s="363" t="s">
        <v>768</v>
      </c>
      <c r="B16" s="364" t="s">
        <v>769</v>
      </c>
      <c r="C16" s="365" t="s">
        <v>1400</v>
      </c>
      <c r="D16" s="364" t="s">
        <v>1821</v>
      </c>
      <c r="E16" s="366" t="s">
        <v>1822</v>
      </c>
      <c r="F16" s="370" t="s">
        <v>1823</v>
      </c>
      <c r="G16" s="321" t="s">
        <v>770</v>
      </c>
      <c r="H16" s="368">
        <v>2018</v>
      </c>
      <c r="I16" s="368" t="s">
        <v>1825</v>
      </c>
      <c r="J16" s="190">
        <v>20</v>
      </c>
      <c r="K16" s="369">
        <v>20</v>
      </c>
      <c r="L16" s="118" t="s">
        <v>2067</v>
      </c>
    </row>
    <row r="17" spans="1:12" ht="87">
      <c r="A17" s="419" t="s">
        <v>782</v>
      </c>
      <c r="B17" s="294" t="s">
        <v>2048</v>
      </c>
      <c r="C17" s="328" t="s">
        <v>1400</v>
      </c>
      <c r="D17" s="294" t="s">
        <v>1821</v>
      </c>
      <c r="E17" s="295" t="s">
        <v>1822</v>
      </c>
      <c r="F17" s="296" t="s">
        <v>1823</v>
      </c>
      <c r="G17" s="297"/>
      <c r="H17" s="298">
        <v>2018</v>
      </c>
      <c r="I17" s="294" t="s">
        <v>1825</v>
      </c>
      <c r="J17" s="299">
        <v>20</v>
      </c>
      <c r="K17" s="299">
        <v>20</v>
      </c>
      <c r="L17" s="118" t="s">
        <v>2048</v>
      </c>
    </row>
    <row r="18" spans="1:12" ht="14.25">
      <c r="A18" s="119"/>
      <c r="B18" s="116"/>
      <c r="C18" s="116"/>
      <c r="D18" s="116"/>
      <c r="E18" s="116"/>
      <c r="F18" s="121"/>
      <c r="G18" s="121"/>
      <c r="H18" s="161"/>
      <c r="I18" s="161"/>
      <c r="J18" s="137"/>
      <c r="K18" s="144"/>
      <c r="L18" s="118"/>
    </row>
    <row r="19" spans="1:12" ht="14.25">
      <c r="A19" s="119"/>
      <c r="B19" s="116"/>
      <c r="C19" s="116"/>
      <c r="D19" s="116"/>
      <c r="E19" s="116"/>
      <c r="F19" s="121"/>
      <c r="G19" s="121"/>
      <c r="H19" s="161"/>
      <c r="I19" s="161"/>
      <c r="J19" s="137"/>
      <c r="K19" s="144"/>
      <c r="L19" s="118"/>
    </row>
    <row r="20" spans="1:11" ht="14.25">
      <c r="A20" s="61" t="s">
        <v>368</v>
      </c>
      <c r="B20" s="61"/>
      <c r="C20" s="43"/>
      <c r="F20" s="1"/>
      <c r="G20" s="1"/>
      <c r="J20" s="64"/>
      <c r="K20" s="60">
        <f>SUM(K7:K19)</f>
        <v>170</v>
      </c>
    </row>
    <row r="22" spans="2:9" ht="14.25">
      <c r="B22" s="7"/>
      <c r="G22" s="1"/>
      <c r="H22"/>
      <c r="I22"/>
    </row>
    <row r="23" spans="1:11" ht="15" customHeight="1">
      <c r="A23" s="895" t="s">
        <v>401</v>
      </c>
      <c r="B23" s="895"/>
      <c r="C23" s="895"/>
      <c r="D23" s="895"/>
      <c r="E23" s="895"/>
      <c r="F23" s="895"/>
      <c r="G23" s="895"/>
      <c r="H23" s="895"/>
      <c r="I23" s="895"/>
      <c r="J23" s="895"/>
      <c r="K23" s="895"/>
    </row>
  </sheetData>
  <sheetProtection/>
  <autoFilter ref="A6:L17"/>
  <mergeCells count="3">
    <mergeCell ref="A2:K2"/>
    <mergeCell ref="A4:K4"/>
    <mergeCell ref="A23:K23"/>
  </mergeCells>
  <hyperlinks>
    <hyperlink ref="F7" r:id="rId1" display="http://magazines.ulbsibiu.ro/fairplayjournal/"/>
    <hyperlink ref="F11" r:id="rId2" display="http://magazines.ulbsibiu.ro/fairplayjournal/"/>
    <hyperlink ref="F12" r:id="rId3" display="http://magazines.ulbsibiu.ro/fairplayjournal/"/>
    <hyperlink ref="F13" r:id="rId4" display="http://magazines.ulbsibiu.ro/fairplayjournal/"/>
    <hyperlink ref="F14" r:id="rId5" display="http://magazines.ulbsibiu.ro/fairplayjournal/"/>
    <hyperlink ref="F15" r:id="rId6" display="http://magazines.ulbsibiu.ro/fairplayjournal/"/>
    <hyperlink ref="F16" r:id="rId7" display="http://magazines.ulbsibiu.ro/fairplayjournal/"/>
    <hyperlink ref="F17" r:id="rId8" display="http://magazines.ulbsibiu.ro/fairplayjournal/"/>
  </hyperlinks>
  <printOptions/>
  <pageMargins left="0.511811023622047" right="0.31496062992126" top="0" bottom="0" header="0" footer="0"/>
  <pageSetup horizontalDpi="200" verticalDpi="200" orientation="landscape" paperSize="9" r:id="rId9"/>
</worksheet>
</file>

<file path=xl/worksheets/sheet21.xml><?xml version="1.0" encoding="utf-8"?>
<worksheet xmlns="http://schemas.openxmlformats.org/spreadsheetml/2006/main" xmlns:r="http://schemas.openxmlformats.org/officeDocument/2006/relationships">
  <dimension ref="A2:I82"/>
  <sheetViews>
    <sheetView zoomScale="55" zoomScaleNormal="55" zoomScalePageLayoutView="0" workbookViewId="0" topLeftCell="A65">
      <selection activeCell="K68" sqref="K68"/>
    </sheetView>
  </sheetViews>
  <sheetFormatPr defaultColWidth="8.8515625" defaultRowHeight="15"/>
  <cols>
    <col min="1" max="1" width="22.8515625" style="2" customWidth="1"/>
    <col min="2" max="2" width="20.28125" style="2" customWidth="1"/>
    <col min="3" max="3" width="15.00390625" style="7" customWidth="1"/>
    <col min="4" max="4" width="28.8515625" style="7" customWidth="1"/>
    <col min="5" max="5" width="16.28125" style="7" customWidth="1"/>
    <col min="6" max="7" width="12.140625" style="7" customWidth="1"/>
    <col min="8" max="8" width="10.00390625" style="1" customWidth="1"/>
    <col min="9" max="9" width="21.140625" style="2" customWidth="1"/>
  </cols>
  <sheetData>
    <row r="2" spans="1:8" ht="15" customHeight="1">
      <c r="A2" s="841" t="s">
        <v>66</v>
      </c>
      <c r="B2" s="842"/>
      <c r="C2" s="842"/>
      <c r="D2" s="842"/>
      <c r="E2" s="842"/>
      <c r="F2" s="842"/>
      <c r="G2" s="842"/>
      <c r="H2" s="842"/>
    </row>
    <row r="3" spans="1:8" ht="15" customHeight="1">
      <c r="A3" s="12"/>
      <c r="B3" s="12"/>
      <c r="C3" s="12"/>
      <c r="D3" s="12"/>
      <c r="E3" s="12"/>
      <c r="F3" s="12"/>
      <c r="G3" s="12"/>
      <c r="H3" s="12"/>
    </row>
    <row r="4" spans="1:8" ht="101.25" customHeight="1">
      <c r="A4" s="858" t="s">
        <v>544</v>
      </c>
      <c r="B4" s="859"/>
      <c r="C4" s="859"/>
      <c r="D4" s="859"/>
      <c r="E4" s="859"/>
      <c r="F4" s="859"/>
      <c r="G4" s="859"/>
      <c r="H4" s="860"/>
    </row>
    <row r="5" spans="1:8" ht="14.25">
      <c r="A5" s="5"/>
      <c r="B5" s="5"/>
      <c r="C5" s="6"/>
      <c r="D5" s="6"/>
      <c r="E5" s="6"/>
      <c r="F5" s="6"/>
      <c r="G5" s="6"/>
      <c r="H5" s="5"/>
    </row>
    <row r="6" spans="1:7" ht="14.25">
      <c r="A6" s="5"/>
      <c r="B6" s="5"/>
      <c r="C6" s="6"/>
      <c r="D6" s="6"/>
      <c r="E6" s="6"/>
      <c r="F6" s="6"/>
      <c r="G6" s="5"/>
    </row>
    <row r="7" spans="1:9" ht="39">
      <c r="A7" s="50" t="s">
        <v>550</v>
      </c>
      <c r="B7" s="46" t="s">
        <v>547</v>
      </c>
      <c r="C7" s="47" t="s">
        <v>414</v>
      </c>
      <c r="D7" s="53" t="s">
        <v>548</v>
      </c>
      <c r="E7" s="55" t="s">
        <v>549</v>
      </c>
      <c r="F7" s="50" t="s">
        <v>551</v>
      </c>
      <c r="G7" s="46" t="s">
        <v>19</v>
      </c>
      <c r="H7" s="50" t="s">
        <v>396</v>
      </c>
      <c r="I7" s="112" t="s">
        <v>988</v>
      </c>
    </row>
    <row r="8" spans="1:9" ht="72">
      <c r="A8" s="760" t="s">
        <v>1762</v>
      </c>
      <c r="B8" s="760" t="s">
        <v>1763</v>
      </c>
      <c r="C8" s="178" t="s">
        <v>2049</v>
      </c>
      <c r="D8" s="197" t="s">
        <v>1764</v>
      </c>
      <c r="E8" s="209" t="s">
        <v>2331</v>
      </c>
      <c r="F8" s="186" t="s">
        <v>2332</v>
      </c>
      <c r="G8" s="195">
        <v>20</v>
      </c>
      <c r="H8" s="188">
        <f>G8/2</f>
        <v>10</v>
      </c>
      <c r="I8" s="118" t="s">
        <v>2068</v>
      </c>
    </row>
    <row r="9" spans="1:9" ht="72">
      <c r="A9" s="760" t="s">
        <v>2333</v>
      </c>
      <c r="B9" s="760" t="s">
        <v>2334</v>
      </c>
      <c r="C9" s="178" t="s">
        <v>2049</v>
      </c>
      <c r="D9" s="197" t="s">
        <v>1764</v>
      </c>
      <c r="E9" s="209" t="s">
        <v>2331</v>
      </c>
      <c r="F9" s="186" t="s">
        <v>2332</v>
      </c>
      <c r="G9" s="195">
        <v>20</v>
      </c>
      <c r="H9" s="188">
        <f>G9/2</f>
        <v>10</v>
      </c>
      <c r="I9" s="118" t="s">
        <v>2068</v>
      </c>
    </row>
    <row r="10" spans="1:9" ht="101.25">
      <c r="A10" s="760" t="s">
        <v>2335</v>
      </c>
      <c r="B10" s="760" t="s">
        <v>2336</v>
      </c>
      <c r="C10" s="178" t="s">
        <v>2049</v>
      </c>
      <c r="D10" s="197" t="s">
        <v>1764</v>
      </c>
      <c r="E10" s="209" t="s">
        <v>2331</v>
      </c>
      <c r="F10" s="186" t="s">
        <v>2332</v>
      </c>
      <c r="G10" s="195">
        <v>20</v>
      </c>
      <c r="H10" s="188">
        <f>G10/3</f>
        <v>6.666666666666667</v>
      </c>
      <c r="I10" s="118" t="s">
        <v>2068</v>
      </c>
    </row>
    <row r="11" spans="1:9" ht="61.5">
      <c r="A11" s="791" t="s">
        <v>2464</v>
      </c>
      <c r="B11" s="792" t="s">
        <v>2056</v>
      </c>
      <c r="C11" s="792" t="s">
        <v>2049</v>
      </c>
      <c r="D11" s="793" t="s">
        <v>2452</v>
      </c>
      <c r="E11" s="794" t="s">
        <v>2465</v>
      </c>
      <c r="F11" s="795" t="s">
        <v>2466</v>
      </c>
      <c r="G11" s="796">
        <v>20</v>
      </c>
      <c r="H11" s="188">
        <v>20</v>
      </c>
      <c r="I11" s="118" t="s">
        <v>2056</v>
      </c>
    </row>
    <row r="12" spans="1:9" ht="108">
      <c r="A12" s="797" t="s">
        <v>2467</v>
      </c>
      <c r="B12" s="792" t="s">
        <v>2468</v>
      </c>
      <c r="C12" s="792" t="s">
        <v>2049</v>
      </c>
      <c r="D12" s="793" t="s">
        <v>2452</v>
      </c>
      <c r="E12" s="794" t="s">
        <v>2465</v>
      </c>
      <c r="F12" s="795" t="s">
        <v>2466</v>
      </c>
      <c r="G12" s="796">
        <v>20</v>
      </c>
      <c r="H12" s="188">
        <f>G12/2</f>
        <v>10</v>
      </c>
      <c r="I12" s="118" t="s">
        <v>2056</v>
      </c>
    </row>
    <row r="13" spans="1:9" ht="93">
      <c r="A13" s="798" t="s">
        <v>2469</v>
      </c>
      <c r="B13" s="792" t="s">
        <v>2470</v>
      </c>
      <c r="C13" s="792" t="s">
        <v>2049</v>
      </c>
      <c r="D13" s="799" t="s">
        <v>2471</v>
      </c>
      <c r="E13" s="800" t="s">
        <v>2331</v>
      </c>
      <c r="F13" s="795" t="s">
        <v>2472</v>
      </c>
      <c r="G13" s="796">
        <v>20</v>
      </c>
      <c r="H13" s="188">
        <f>G13/2</f>
        <v>10</v>
      </c>
      <c r="I13" s="118" t="s">
        <v>2056</v>
      </c>
    </row>
    <row r="14" spans="1:9" ht="77.25">
      <c r="A14" s="798" t="s">
        <v>2473</v>
      </c>
      <c r="B14" s="792" t="s">
        <v>2056</v>
      </c>
      <c r="C14" s="792" t="s">
        <v>2049</v>
      </c>
      <c r="D14" s="799" t="s">
        <v>2471</v>
      </c>
      <c r="E14" s="800" t="s">
        <v>2331</v>
      </c>
      <c r="F14" s="795" t="s">
        <v>2472</v>
      </c>
      <c r="G14" s="796">
        <v>20</v>
      </c>
      <c r="H14" s="188">
        <v>0</v>
      </c>
      <c r="I14" s="118" t="s">
        <v>2056</v>
      </c>
    </row>
    <row r="15" spans="1:9" ht="72">
      <c r="A15" s="801" t="s">
        <v>1384</v>
      </c>
      <c r="B15" s="277" t="s">
        <v>2077</v>
      </c>
      <c r="C15" s="277" t="s">
        <v>2049</v>
      </c>
      <c r="D15" s="278" t="s">
        <v>1385</v>
      </c>
      <c r="E15" s="279" t="s">
        <v>1386</v>
      </c>
      <c r="F15" s="278" t="s">
        <v>1387</v>
      </c>
      <c r="G15" s="280">
        <v>20</v>
      </c>
      <c r="H15" s="188">
        <v>20</v>
      </c>
      <c r="I15" s="118" t="s">
        <v>2077</v>
      </c>
    </row>
    <row r="16" spans="1:9" ht="14.25">
      <c r="A16" s="186" t="s">
        <v>1388</v>
      </c>
      <c r="B16" s="281" t="s">
        <v>2077</v>
      </c>
      <c r="C16" s="281" t="s">
        <v>2049</v>
      </c>
      <c r="D16" s="178"/>
      <c r="E16" s="578" t="s">
        <v>1389</v>
      </c>
      <c r="F16" s="283">
        <v>43371</v>
      </c>
      <c r="G16" s="284">
        <v>20</v>
      </c>
      <c r="H16" s="188">
        <v>20</v>
      </c>
      <c r="I16" s="118" t="s">
        <v>2077</v>
      </c>
    </row>
    <row r="17" spans="1:9" ht="64.5">
      <c r="A17" s="119" t="s">
        <v>1837</v>
      </c>
      <c r="B17" s="113" t="s">
        <v>2076</v>
      </c>
      <c r="C17" s="113" t="s">
        <v>1400</v>
      </c>
      <c r="D17" s="130" t="s">
        <v>1838</v>
      </c>
      <c r="E17" s="119" t="s">
        <v>1839</v>
      </c>
      <c r="F17" s="304">
        <v>43371</v>
      </c>
      <c r="G17" s="131">
        <v>20</v>
      </c>
      <c r="H17" s="188">
        <v>20</v>
      </c>
      <c r="I17" s="118" t="s">
        <v>2076</v>
      </c>
    </row>
    <row r="18" spans="1:9" ht="14.25">
      <c r="A18" s="186" t="s">
        <v>1388</v>
      </c>
      <c r="B18" s="289" t="s">
        <v>1847</v>
      </c>
      <c r="C18" s="281" t="s">
        <v>2049</v>
      </c>
      <c r="D18" s="178"/>
      <c r="E18" s="578" t="s">
        <v>1389</v>
      </c>
      <c r="F18" s="283">
        <v>43371</v>
      </c>
      <c r="G18" s="315">
        <v>20</v>
      </c>
      <c r="H18" s="188">
        <v>20</v>
      </c>
      <c r="I18" s="118" t="s">
        <v>2519</v>
      </c>
    </row>
    <row r="19" spans="1:9" ht="72">
      <c r="A19" s="278" t="s">
        <v>624</v>
      </c>
      <c r="B19" s="277" t="s">
        <v>625</v>
      </c>
      <c r="C19" s="277" t="s">
        <v>2049</v>
      </c>
      <c r="D19" s="278" t="s">
        <v>626</v>
      </c>
      <c r="E19" s="296" t="s">
        <v>1386</v>
      </c>
      <c r="F19" s="278" t="s">
        <v>627</v>
      </c>
      <c r="G19" s="325">
        <v>20</v>
      </c>
      <c r="H19" s="188">
        <v>10</v>
      </c>
      <c r="I19" s="118" t="s">
        <v>2055</v>
      </c>
    </row>
    <row r="20" spans="1:9" ht="14.25">
      <c r="A20" s="186" t="s">
        <v>1388</v>
      </c>
      <c r="B20" s="281" t="s">
        <v>2072</v>
      </c>
      <c r="C20" s="281" t="s">
        <v>2049</v>
      </c>
      <c r="D20" s="178"/>
      <c r="E20" s="578" t="s">
        <v>1389</v>
      </c>
      <c r="F20" s="283">
        <v>43371</v>
      </c>
      <c r="G20" s="315">
        <v>20</v>
      </c>
      <c r="H20" s="188">
        <v>20</v>
      </c>
      <c r="I20" s="118" t="s">
        <v>2072</v>
      </c>
    </row>
    <row r="21" spans="1:9" ht="39">
      <c r="A21" s="186" t="s">
        <v>741</v>
      </c>
      <c r="B21" s="178" t="s">
        <v>742</v>
      </c>
      <c r="C21" s="178" t="s">
        <v>1400</v>
      </c>
      <c r="D21" s="186" t="s">
        <v>743</v>
      </c>
      <c r="E21" s="802" t="s">
        <v>1386</v>
      </c>
      <c r="F21" s="186" t="s">
        <v>722</v>
      </c>
      <c r="G21" s="195">
        <v>20</v>
      </c>
      <c r="H21" s="188">
        <v>6.67</v>
      </c>
      <c r="I21" s="118" t="s">
        <v>2048</v>
      </c>
    </row>
    <row r="22" spans="1:9" ht="87">
      <c r="A22" s="178" t="s">
        <v>1837</v>
      </c>
      <c r="B22" s="178" t="s">
        <v>744</v>
      </c>
      <c r="C22" s="186" t="s">
        <v>1400</v>
      </c>
      <c r="D22" s="178" t="s">
        <v>1838</v>
      </c>
      <c r="E22" s="279" t="s">
        <v>1839</v>
      </c>
      <c r="F22" s="186" t="s">
        <v>745</v>
      </c>
      <c r="G22" s="315">
        <v>20</v>
      </c>
      <c r="H22" s="188">
        <v>20</v>
      </c>
      <c r="I22" s="118" t="s">
        <v>714</v>
      </c>
    </row>
    <row r="23" spans="1:9" ht="87">
      <c r="A23" s="278" t="s">
        <v>755</v>
      </c>
      <c r="B23" s="277" t="s">
        <v>756</v>
      </c>
      <c r="C23" s="277" t="s">
        <v>2049</v>
      </c>
      <c r="D23" s="278"/>
      <c r="E23" s="296" t="s">
        <v>1389</v>
      </c>
      <c r="F23" s="380">
        <v>43371</v>
      </c>
      <c r="G23" s="325">
        <v>20</v>
      </c>
      <c r="H23" s="188">
        <v>20</v>
      </c>
      <c r="I23" s="118" t="s">
        <v>2069</v>
      </c>
    </row>
    <row r="24" spans="1:9" ht="39">
      <c r="A24" s="186" t="s">
        <v>741</v>
      </c>
      <c r="B24" s="178" t="s">
        <v>742</v>
      </c>
      <c r="C24" s="178" t="s">
        <v>1400</v>
      </c>
      <c r="D24" s="186" t="s">
        <v>743</v>
      </c>
      <c r="E24" s="802" t="s">
        <v>1386</v>
      </c>
      <c r="F24" s="186" t="s">
        <v>722</v>
      </c>
      <c r="G24" s="195">
        <v>20</v>
      </c>
      <c r="H24" s="188">
        <v>6.67</v>
      </c>
      <c r="I24" s="118" t="s">
        <v>2067</v>
      </c>
    </row>
    <row r="25" spans="1:9" ht="87">
      <c r="A25" s="176" t="s">
        <v>1837</v>
      </c>
      <c r="B25" s="176" t="s">
        <v>771</v>
      </c>
      <c r="C25" s="178" t="s">
        <v>1400</v>
      </c>
      <c r="D25" s="178" t="s">
        <v>1838</v>
      </c>
      <c r="E25" s="279" t="s">
        <v>1839</v>
      </c>
      <c r="F25" s="186" t="s">
        <v>745</v>
      </c>
      <c r="G25" s="315">
        <v>20</v>
      </c>
      <c r="H25" s="188">
        <v>20</v>
      </c>
      <c r="I25" s="118" t="s">
        <v>2067</v>
      </c>
    </row>
    <row r="26" spans="1:9" ht="51.75">
      <c r="A26" s="294" t="s">
        <v>774</v>
      </c>
      <c r="B26" s="328" t="s">
        <v>775</v>
      </c>
      <c r="C26" s="328" t="s">
        <v>1400</v>
      </c>
      <c r="D26" s="278" t="s">
        <v>743</v>
      </c>
      <c r="E26" s="332" t="s">
        <v>1386</v>
      </c>
      <c r="F26" s="278" t="s">
        <v>722</v>
      </c>
      <c r="G26" s="325">
        <v>20</v>
      </c>
      <c r="H26" s="188">
        <v>10</v>
      </c>
      <c r="I26" s="118" t="s">
        <v>2517</v>
      </c>
    </row>
    <row r="27" spans="1:9" ht="87">
      <c r="A27" s="277" t="s">
        <v>1837</v>
      </c>
      <c r="B27" s="328" t="s">
        <v>776</v>
      </c>
      <c r="C27" s="278" t="s">
        <v>1400</v>
      </c>
      <c r="D27" s="277" t="s">
        <v>1838</v>
      </c>
      <c r="E27" s="296" t="s">
        <v>1839</v>
      </c>
      <c r="F27" s="278" t="s">
        <v>745</v>
      </c>
      <c r="G27" s="408">
        <v>20</v>
      </c>
      <c r="H27" s="188">
        <v>20</v>
      </c>
      <c r="I27" s="118" t="s">
        <v>2517</v>
      </c>
    </row>
    <row r="28" spans="1:9" ht="14.25">
      <c r="A28" s="186" t="s">
        <v>1388</v>
      </c>
      <c r="B28" s="262" t="s">
        <v>2063</v>
      </c>
      <c r="C28" s="281" t="s">
        <v>2049</v>
      </c>
      <c r="D28" s="178"/>
      <c r="E28" s="578" t="s">
        <v>1389</v>
      </c>
      <c r="F28" s="283">
        <v>43371</v>
      </c>
      <c r="G28" s="315">
        <v>20</v>
      </c>
      <c r="H28" s="188">
        <v>20</v>
      </c>
      <c r="I28" s="118" t="s">
        <v>2063</v>
      </c>
    </row>
    <row r="29" spans="1:9" ht="72">
      <c r="A29" s="278" t="s">
        <v>624</v>
      </c>
      <c r="B29" s="277" t="s">
        <v>779</v>
      </c>
      <c r="C29" s="277" t="s">
        <v>2049</v>
      </c>
      <c r="D29" s="278" t="s">
        <v>626</v>
      </c>
      <c r="E29" s="296" t="s">
        <v>1386</v>
      </c>
      <c r="F29" s="278" t="s">
        <v>627</v>
      </c>
      <c r="G29" s="325">
        <v>20</v>
      </c>
      <c r="H29" s="188">
        <v>10</v>
      </c>
      <c r="I29" s="118" t="s">
        <v>2072</v>
      </c>
    </row>
    <row r="30" spans="1:9" ht="14.25">
      <c r="A30" s="278" t="s">
        <v>1388</v>
      </c>
      <c r="B30" s="285" t="s">
        <v>2055</v>
      </c>
      <c r="C30" s="285" t="s">
        <v>2049</v>
      </c>
      <c r="D30" s="277"/>
      <c r="E30" s="332" t="s">
        <v>1389</v>
      </c>
      <c r="F30" s="410">
        <v>43371</v>
      </c>
      <c r="G30" s="408">
        <v>20</v>
      </c>
      <c r="H30" s="188">
        <v>20</v>
      </c>
      <c r="I30" s="118" t="s">
        <v>2055</v>
      </c>
    </row>
    <row r="31" spans="1:9" ht="87">
      <c r="A31" s="277" t="s">
        <v>1837</v>
      </c>
      <c r="B31" s="277" t="s">
        <v>2050</v>
      </c>
      <c r="C31" s="278" t="s">
        <v>1400</v>
      </c>
      <c r="D31" s="277" t="s">
        <v>1838</v>
      </c>
      <c r="E31" s="296" t="s">
        <v>1839</v>
      </c>
      <c r="F31" s="278" t="s">
        <v>745</v>
      </c>
      <c r="G31" s="408">
        <v>20</v>
      </c>
      <c r="H31" s="188">
        <v>20</v>
      </c>
      <c r="I31" s="118" t="s">
        <v>2050</v>
      </c>
    </row>
    <row r="32" spans="1:9" ht="39">
      <c r="A32" s="186" t="s">
        <v>741</v>
      </c>
      <c r="B32" s="178" t="s">
        <v>742</v>
      </c>
      <c r="C32" s="178" t="s">
        <v>1400</v>
      </c>
      <c r="D32" s="186" t="s">
        <v>743</v>
      </c>
      <c r="E32" s="802" t="s">
        <v>1386</v>
      </c>
      <c r="F32" s="186" t="s">
        <v>722</v>
      </c>
      <c r="G32" s="195">
        <v>20</v>
      </c>
      <c r="H32" s="188">
        <v>6.67</v>
      </c>
      <c r="I32" s="118" t="s">
        <v>714</v>
      </c>
    </row>
    <row r="33" spans="1:9" ht="87">
      <c r="A33" s="176" t="s">
        <v>1837</v>
      </c>
      <c r="B33" s="176" t="s">
        <v>1582</v>
      </c>
      <c r="C33" s="178" t="s">
        <v>1400</v>
      </c>
      <c r="D33" s="178" t="s">
        <v>1838</v>
      </c>
      <c r="E33" s="279" t="s">
        <v>1839</v>
      </c>
      <c r="F33" s="186" t="s">
        <v>745</v>
      </c>
      <c r="G33" s="195">
        <v>20</v>
      </c>
      <c r="H33" s="188">
        <v>20</v>
      </c>
      <c r="I33" s="118" t="s">
        <v>2048</v>
      </c>
    </row>
    <row r="34" spans="1:9" ht="51.75">
      <c r="A34" s="189" t="s">
        <v>945</v>
      </c>
      <c r="B34" s="176" t="s">
        <v>946</v>
      </c>
      <c r="C34" s="196" t="s">
        <v>2049</v>
      </c>
      <c r="D34" s="255" t="s">
        <v>2116</v>
      </c>
      <c r="E34" s="279" t="s">
        <v>2117</v>
      </c>
      <c r="F34" s="189" t="s">
        <v>2118</v>
      </c>
      <c r="G34" s="195">
        <v>20</v>
      </c>
      <c r="H34" s="188">
        <v>10</v>
      </c>
      <c r="I34" s="118" t="s">
        <v>2074</v>
      </c>
    </row>
    <row r="35" spans="1:9" ht="64.5">
      <c r="A35" s="189" t="s">
        <v>1187</v>
      </c>
      <c r="B35" s="176" t="s">
        <v>1188</v>
      </c>
      <c r="C35" s="196" t="s">
        <v>2049</v>
      </c>
      <c r="D35" s="255" t="s">
        <v>2116</v>
      </c>
      <c r="E35" s="279" t="s">
        <v>2117</v>
      </c>
      <c r="F35" s="189" t="s">
        <v>2118</v>
      </c>
      <c r="G35" s="195">
        <v>20</v>
      </c>
      <c r="H35" s="188">
        <v>5</v>
      </c>
      <c r="I35" s="118" t="s">
        <v>2074</v>
      </c>
    </row>
    <row r="36" spans="1:9" ht="51.75">
      <c r="A36" s="189" t="s">
        <v>1189</v>
      </c>
      <c r="B36" s="176" t="s">
        <v>1190</v>
      </c>
      <c r="C36" s="196" t="s">
        <v>2049</v>
      </c>
      <c r="D36" s="255" t="s">
        <v>2116</v>
      </c>
      <c r="E36" s="279" t="s">
        <v>2117</v>
      </c>
      <c r="F36" s="189" t="s">
        <v>2118</v>
      </c>
      <c r="G36" s="195">
        <v>20</v>
      </c>
      <c r="H36" s="188">
        <v>6.67</v>
      </c>
      <c r="I36" s="118" t="s">
        <v>2074</v>
      </c>
    </row>
    <row r="37" spans="1:9" ht="72">
      <c r="A37" s="189" t="s">
        <v>1191</v>
      </c>
      <c r="B37" s="176" t="s">
        <v>1192</v>
      </c>
      <c r="C37" s="196" t="s">
        <v>2049</v>
      </c>
      <c r="D37" s="189" t="s">
        <v>1193</v>
      </c>
      <c r="E37" s="279" t="s">
        <v>1194</v>
      </c>
      <c r="F37" s="186" t="s">
        <v>1195</v>
      </c>
      <c r="G37" s="195">
        <v>20</v>
      </c>
      <c r="H37" s="188">
        <v>6.66</v>
      </c>
      <c r="I37" s="118" t="s">
        <v>2074</v>
      </c>
    </row>
    <row r="38" spans="1:9" ht="72">
      <c r="A38" s="189" t="s">
        <v>1196</v>
      </c>
      <c r="B38" s="176" t="s">
        <v>1197</v>
      </c>
      <c r="C38" s="196" t="s">
        <v>2049</v>
      </c>
      <c r="D38" s="189" t="s">
        <v>1193</v>
      </c>
      <c r="E38" s="279" t="s">
        <v>1194</v>
      </c>
      <c r="F38" s="186" t="s">
        <v>1195</v>
      </c>
      <c r="G38" s="195">
        <v>20</v>
      </c>
      <c r="H38" s="188">
        <v>1.67</v>
      </c>
      <c r="I38" s="118" t="s">
        <v>2074</v>
      </c>
    </row>
    <row r="39" spans="1:9" ht="72">
      <c r="A39" s="189" t="s">
        <v>1198</v>
      </c>
      <c r="B39" s="176" t="s">
        <v>1199</v>
      </c>
      <c r="C39" s="196" t="s">
        <v>2049</v>
      </c>
      <c r="D39" s="189" t="s">
        <v>1193</v>
      </c>
      <c r="E39" s="279" t="s">
        <v>1194</v>
      </c>
      <c r="F39" s="186" t="s">
        <v>1195</v>
      </c>
      <c r="G39" s="195">
        <v>20</v>
      </c>
      <c r="H39" s="188">
        <v>10</v>
      </c>
      <c r="I39" s="118" t="s">
        <v>2074</v>
      </c>
    </row>
    <row r="40" spans="1:9" ht="87">
      <c r="A40" s="189" t="s">
        <v>1200</v>
      </c>
      <c r="B40" s="176" t="s">
        <v>1201</v>
      </c>
      <c r="C40" s="186" t="s">
        <v>2049</v>
      </c>
      <c r="D40" s="186" t="s">
        <v>1202</v>
      </c>
      <c r="E40" s="421" t="s">
        <v>1389</v>
      </c>
      <c r="F40" s="189" t="s">
        <v>1203</v>
      </c>
      <c r="G40" s="426">
        <v>20</v>
      </c>
      <c r="H40" s="188">
        <v>20</v>
      </c>
      <c r="I40" s="118" t="s">
        <v>2061</v>
      </c>
    </row>
    <row r="41" spans="1:9" ht="25.5">
      <c r="A41" s="189" t="s">
        <v>2180</v>
      </c>
      <c r="B41" s="176" t="s">
        <v>2181</v>
      </c>
      <c r="C41" s="176" t="s">
        <v>2049</v>
      </c>
      <c r="D41" s="803" t="s">
        <v>2182</v>
      </c>
      <c r="E41" s="804" t="s">
        <v>2183</v>
      </c>
      <c r="F41" s="803" t="s">
        <v>2184</v>
      </c>
      <c r="G41" s="195">
        <v>40</v>
      </c>
      <c r="H41" s="188">
        <v>20</v>
      </c>
      <c r="I41" s="118" t="s">
        <v>2054</v>
      </c>
    </row>
    <row r="42" spans="1:9" ht="72">
      <c r="A42" s="189" t="s">
        <v>2380</v>
      </c>
      <c r="B42" s="176" t="s">
        <v>2381</v>
      </c>
      <c r="C42" s="176" t="s">
        <v>2049</v>
      </c>
      <c r="D42" s="255" t="s">
        <v>2382</v>
      </c>
      <c r="E42" s="279" t="s">
        <v>2383</v>
      </c>
      <c r="F42" s="189" t="s">
        <v>2384</v>
      </c>
      <c r="G42" s="195">
        <v>20</v>
      </c>
      <c r="H42" s="188">
        <v>6.67</v>
      </c>
      <c r="I42" s="118" t="s">
        <v>2520</v>
      </c>
    </row>
    <row r="43" spans="1:9" ht="87">
      <c r="A43" s="189" t="s">
        <v>1200</v>
      </c>
      <c r="B43" s="176" t="s">
        <v>1201</v>
      </c>
      <c r="C43" s="186" t="s">
        <v>2049</v>
      </c>
      <c r="D43" s="186" t="s">
        <v>1202</v>
      </c>
      <c r="E43" s="421" t="s">
        <v>1389</v>
      </c>
      <c r="F43" s="189" t="s">
        <v>1203</v>
      </c>
      <c r="G43" s="426">
        <v>20</v>
      </c>
      <c r="H43" s="188">
        <v>20</v>
      </c>
      <c r="I43" s="118" t="s">
        <v>2074</v>
      </c>
    </row>
    <row r="44" spans="1:9" ht="78">
      <c r="A44" s="176" t="s">
        <v>1787</v>
      </c>
      <c r="B44" s="176" t="s">
        <v>1233</v>
      </c>
      <c r="C44" s="186" t="s">
        <v>2049</v>
      </c>
      <c r="D44" s="189" t="s">
        <v>1193</v>
      </c>
      <c r="E44" s="189" t="s">
        <v>1194</v>
      </c>
      <c r="F44" s="186" t="s">
        <v>1195</v>
      </c>
      <c r="G44" s="195">
        <v>20</v>
      </c>
      <c r="H44" s="188">
        <v>10</v>
      </c>
      <c r="I44" s="118" t="s">
        <v>2061</v>
      </c>
    </row>
    <row r="45" spans="1:9" ht="87">
      <c r="A45" s="189" t="s">
        <v>557</v>
      </c>
      <c r="B45" s="176" t="s">
        <v>558</v>
      </c>
      <c r="C45" s="176" t="s">
        <v>2049</v>
      </c>
      <c r="D45" s="189" t="s">
        <v>559</v>
      </c>
      <c r="E45" s="279" t="s">
        <v>1389</v>
      </c>
      <c r="F45" s="485">
        <v>43371</v>
      </c>
      <c r="G45" s="195">
        <v>20</v>
      </c>
      <c r="H45" s="188">
        <v>20</v>
      </c>
      <c r="I45" s="118" t="s">
        <v>1235</v>
      </c>
    </row>
    <row r="46" spans="1:9" ht="130.5">
      <c r="A46" s="181" t="s">
        <v>560</v>
      </c>
      <c r="B46" s="176" t="s">
        <v>561</v>
      </c>
      <c r="C46" s="189" t="s">
        <v>2049</v>
      </c>
      <c r="D46" s="176" t="s">
        <v>562</v>
      </c>
      <c r="E46" s="279" t="s">
        <v>563</v>
      </c>
      <c r="F46" s="186" t="s">
        <v>564</v>
      </c>
      <c r="G46" s="315">
        <v>20</v>
      </c>
      <c r="H46" s="188">
        <v>10</v>
      </c>
      <c r="I46" s="118" t="s">
        <v>1235</v>
      </c>
    </row>
    <row r="47" spans="1:9" ht="78">
      <c r="A47" s="189" t="s">
        <v>565</v>
      </c>
      <c r="B47" s="176" t="s">
        <v>566</v>
      </c>
      <c r="C47" s="189" t="s">
        <v>2049</v>
      </c>
      <c r="D47" s="178" t="s">
        <v>567</v>
      </c>
      <c r="E47" s="279" t="s">
        <v>568</v>
      </c>
      <c r="F47" s="186" t="s">
        <v>569</v>
      </c>
      <c r="G47" s="315">
        <v>20</v>
      </c>
      <c r="H47" s="188">
        <v>20</v>
      </c>
      <c r="I47" s="118" t="s">
        <v>1235</v>
      </c>
    </row>
    <row r="48" spans="1:9" ht="25.5">
      <c r="A48" s="189" t="s">
        <v>2180</v>
      </c>
      <c r="B48" s="176" t="s">
        <v>2181</v>
      </c>
      <c r="C48" s="176" t="s">
        <v>2049</v>
      </c>
      <c r="D48" s="803" t="s">
        <v>2182</v>
      </c>
      <c r="E48" s="519" t="s">
        <v>2183</v>
      </c>
      <c r="F48" s="803" t="s">
        <v>2184</v>
      </c>
      <c r="G48" s="195">
        <v>40</v>
      </c>
      <c r="H48" s="188">
        <v>20</v>
      </c>
      <c r="I48" s="118" t="s">
        <v>2070</v>
      </c>
    </row>
    <row r="49" spans="1:9" ht="195">
      <c r="A49" s="176" t="s">
        <v>1761</v>
      </c>
      <c r="B49" s="176" t="s">
        <v>505</v>
      </c>
      <c r="C49" s="176" t="s">
        <v>2049</v>
      </c>
      <c r="D49" s="803" t="s">
        <v>2182</v>
      </c>
      <c r="E49" s="804" t="s">
        <v>2183</v>
      </c>
      <c r="F49" s="803" t="s">
        <v>2184</v>
      </c>
      <c r="G49" s="315">
        <v>40</v>
      </c>
      <c r="H49" s="188">
        <v>40</v>
      </c>
      <c r="I49" s="118" t="s">
        <v>2054</v>
      </c>
    </row>
    <row r="50" spans="1:9" ht="78">
      <c r="A50" s="176" t="s">
        <v>1787</v>
      </c>
      <c r="B50" s="176" t="s">
        <v>1233</v>
      </c>
      <c r="C50" s="186" t="s">
        <v>2049</v>
      </c>
      <c r="D50" s="189" t="s">
        <v>1193</v>
      </c>
      <c r="E50" s="189" t="s">
        <v>1194</v>
      </c>
      <c r="F50" s="186" t="s">
        <v>1195</v>
      </c>
      <c r="G50" s="195">
        <v>20</v>
      </c>
      <c r="H50" s="188">
        <v>0</v>
      </c>
      <c r="I50" s="118" t="s">
        <v>2054</v>
      </c>
    </row>
    <row r="51" spans="1:9" ht="64.5">
      <c r="A51" s="531" t="s">
        <v>1277</v>
      </c>
      <c r="B51" s="176" t="s">
        <v>1890</v>
      </c>
      <c r="C51" s="176" t="s">
        <v>2049</v>
      </c>
      <c r="D51" s="255" t="s">
        <v>1278</v>
      </c>
      <c r="E51" s="189" t="s">
        <v>1839</v>
      </c>
      <c r="F51" s="485">
        <v>43371</v>
      </c>
      <c r="G51" s="195">
        <v>20</v>
      </c>
      <c r="H51" s="188">
        <v>20</v>
      </c>
      <c r="I51" s="118" t="s">
        <v>2052</v>
      </c>
    </row>
    <row r="52" spans="1:9" ht="78">
      <c r="A52" s="176" t="s">
        <v>2474</v>
      </c>
      <c r="B52" s="176" t="s">
        <v>2475</v>
      </c>
      <c r="C52" s="176" t="s">
        <v>2049</v>
      </c>
      <c r="D52" s="562" t="s">
        <v>2476</v>
      </c>
      <c r="E52" s="189" t="s">
        <v>2477</v>
      </c>
      <c r="F52" s="186" t="s">
        <v>2478</v>
      </c>
      <c r="G52" s="315">
        <v>20</v>
      </c>
      <c r="H52" s="188">
        <v>6.66</v>
      </c>
      <c r="I52" s="118" t="s">
        <v>2052</v>
      </c>
    </row>
    <row r="53" spans="1:9" ht="64.5">
      <c r="A53" s="531" t="s">
        <v>1277</v>
      </c>
      <c r="B53" s="176" t="s">
        <v>902</v>
      </c>
      <c r="C53" s="176" t="s">
        <v>2049</v>
      </c>
      <c r="D53" s="255" t="s">
        <v>1278</v>
      </c>
      <c r="E53" s="189" t="s">
        <v>1839</v>
      </c>
      <c r="F53" s="485">
        <v>43371</v>
      </c>
      <c r="G53" s="561">
        <v>20</v>
      </c>
      <c r="H53" s="188">
        <v>20</v>
      </c>
      <c r="I53" s="118" t="s">
        <v>2520</v>
      </c>
    </row>
    <row r="54" spans="1:9" ht="78">
      <c r="A54" s="176" t="s">
        <v>2474</v>
      </c>
      <c r="B54" s="176" t="s">
        <v>2475</v>
      </c>
      <c r="C54" s="176" t="s">
        <v>2049</v>
      </c>
      <c r="D54" s="562" t="s">
        <v>2476</v>
      </c>
      <c r="E54" s="189" t="s">
        <v>2477</v>
      </c>
      <c r="F54" s="186" t="s">
        <v>2478</v>
      </c>
      <c r="G54" s="563">
        <v>20</v>
      </c>
      <c r="H54" s="188">
        <v>6.66</v>
      </c>
      <c r="I54" s="118" t="s">
        <v>2066</v>
      </c>
    </row>
    <row r="55" spans="1:9" ht="46.5">
      <c r="A55" s="793" t="s">
        <v>912</v>
      </c>
      <c r="B55" s="792" t="s">
        <v>2056</v>
      </c>
      <c r="C55" s="792" t="s">
        <v>2049</v>
      </c>
      <c r="D55" s="805" t="s">
        <v>913</v>
      </c>
      <c r="E55" s="800" t="s">
        <v>914</v>
      </c>
      <c r="F55" s="795" t="s">
        <v>915</v>
      </c>
      <c r="G55" s="806">
        <v>20</v>
      </c>
      <c r="H55" s="188">
        <v>20</v>
      </c>
      <c r="I55" s="118" t="s">
        <v>2056</v>
      </c>
    </row>
    <row r="56" spans="1:9" ht="14.25">
      <c r="A56" s="807" t="s">
        <v>2372</v>
      </c>
      <c r="B56" s="580" t="s">
        <v>1003</v>
      </c>
      <c r="C56" s="807" t="s">
        <v>1004</v>
      </c>
      <c r="D56" s="567" t="s">
        <v>2373</v>
      </c>
      <c r="E56" s="808" t="s">
        <v>2374</v>
      </c>
      <c r="F56" s="568" t="s">
        <v>2375</v>
      </c>
      <c r="G56" s="581">
        <v>40</v>
      </c>
      <c r="H56" s="188">
        <v>40</v>
      </c>
      <c r="I56" s="118" t="s">
        <v>1003</v>
      </c>
    </row>
    <row r="57" spans="1:9" ht="51.75">
      <c r="A57" s="343" t="s">
        <v>2376</v>
      </c>
      <c r="B57" s="582" t="s">
        <v>1003</v>
      </c>
      <c r="C57" s="582" t="s">
        <v>1004</v>
      </c>
      <c r="D57" s="807" t="s">
        <v>2377</v>
      </c>
      <c r="E57" s="808" t="s">
        <v>2378</v>
      </c>
      <c r="F57" s="341" t="s">
        <v>2379</v>
      </c>
      <c r="G57" s="581">
        <v>20</v>
      </c>
      <c r="H57" s="188">
        <v>20</v>
      </c>
      <c r="I57" s="118" t="s">
        <v>1003</v>
      </c>
    </row>
    <row r="58" spans="1:9" ht="64.5">
      <c r="A58" s="189" t="s">
        <v>166</v>
      </c>
      <c r="B58" s="176" t="s">
        <v>167</v>
      </c>
      <c r="C58" s="176" t="s">
        <v>1004</v>
      </c>
      <c r="D58" s="255" t="s">
        <v>336</v>
      </c>
      <c r="E58" s="279" t="s">
        <v>337</v>
      </c>
      <c r="F58" s="189" t="s">
        <v>338</v>
      </c>
      <c r="G58" s="195">
        <v>20</v>
      </c>
      <c r="H58" s="188">
        <v>10</v>
      </c>
      <c r="I58" s="790" t="s">
        <v>106</v>
      </c>
    </row>
    <row r="59" spans="1:9" ht="28.5">
      <c r="A59" s="189" t="s">
        <v>339</v>
      </c>
      <c r="B59" s="176" t="s">
        <v>106</v>
      </c>
      <c r="C59" s="176" t="s">
        <v>1004</v>
      </c>
      <c r="D59" s="178" t="s">
        <v>340</v>
      </c>
      <c r="E59" s="279" t="s">
        <v>914</v>
      </c>
      <c r="F59" s="586">
        <v>43372</v>
      </c>
      <c r="G59" s="315">
        <v>20</v>
      </c>
      <c r="H59" s="188">
        <v>20</v>
      </c>
      <c r="I59" s="790" t="s">
        <v>106</v>
      </c>
    </row>
    <row r="60" spans="1:9" ht="14.25">
      <c r="A60" s="759" t="s">
        <v>364</v>
      </c>
      <c r="B60" s="598" t="s">
        <v>365</v>
      </c>
      <c r="C60" s="194" t="s">
        <v>1004</v>
      </c>
      <c r="D60" s="599" t="s">
        <v>2373</v>
      </c>
      <c r="E60" s="578" t="s">
        <v>2374</v>
      </c>
      <c r="F60" s="561" t="s">
        <v>2375</v>
      </c>
      <c r="G60" s="315">
        <v>40</v>
      </c>
      <c r="H60" s="188">
        <v>40</v>
      </c>
      <c r="I60" s="790" t="s">
        <v>359</v>
      </c>
    </row>
    <row r="61" spans="1:9" ht="39">
      <c r="A61" s="189" t="s">
        <v>2148</v>
      </c>
      <c r="B61" s="176" t="s">
        <v>2140</v>
      </c>
      <c r="C61" s="176" t="s">
        <v>1004</v>
      </c>
      <c r="D61" s="255" t="s">
        <v>2149</v>
      </c>
      <c r="E61" s="578" t="s">
        <v>2150</v>
      </c>
      <c r="F61" s="189" t="s">
        <v>2151</v>
      </c>
      <c r="G61" s="195">
        <v>20</v>
      </c>
      <c r="H61" s="188">
        <v>20</v>
      </c>
      <c r="I61" s="790" t="s">
        <v>1015</v>
      </c>
    </row>
    <row r="62" spans="1:9" ht="43.5">
      <c r="A62" s="176" t="s">
        <v>2152</v>
      </c>
      <c r="B62" s="176" t="s">
        <v>2140</v>
      </c>
      <c r="C62" s="189" t="s">
        <v>1004</v>
      </c>
      <c r="D62" s="176" t="s">
        <v>2153</v>
      </c>
      <c r="E62" s="279" t="s">
        <v>2154</v>
      </c>
      <c r="F62" s="189" t="s">
        <v>2155</v>
      </c>
      <c r="G62" s="426">
        <v>20</v>
      </c>
      <c r="H62" s="188">
        <v>20</v>
      </c>
      <c r="I62" s="790" t="s">
        <v>1015</v>
      </c>
    </row>
    <row r="63" spans="1:9" ht="39">
      <c r="A63" s="189" t="s">
        <v>2156</v>
      </c>
      <c r="B63" s="176" t="s">
        <v>2140</v>
      </c>
      <c r="C63" s="189" t="s">
        <v>1004</v>
      </c>
      <c r="D63" s="255" t="s">
        <v>2157</v>
      </c>
      <c r="E63" s="578" t="s">
        <v>2378</v>
      </c>
      <c r="F63" s="255" t="s">
        <v>2158</v>
      </c>
      <c r="G63" s="315">
        <v>20</v>
      </c>
      <c r="H63" s="188">
        <v>20</v>
      </c>
      <c r="I63" s="790" t="s">
        <v>1015</v>
      </c>
    </row>
    <row r="64" spans="1:9" ht="51.75">
      <c r="A64" s="189" t="s">
        <v>1406</v>
      </c>
      <c r="B64" s="809" t="s">
        <v>1407</v>
      </c>
      <c r="C64" s="809" t="s">
        <v>1004</v>
      </c>
      <c r="D64" s="255" t="s">
        <v>1408</v>
      </c>
      <c r="E64" s="189" t="s">
        <v>914</v>
      </c>
      <c r="F64" s="186" t="s">
        <v>745</v>
      </c>
      <c r="G64" s="195">
        <v>20</v>
      </c>
      <c r="H64" s="188">
        <v>20</v>
      </c>
      <c r="I64" s="790" t="s">
        <v>2038</v>
      </c>
    </row>
    <row r="65" spans="1:9" ht="39">
      <c r="A65" s="176" t="s">
        <v>1689</v>
      </c>
      <c r="B65" s="176" t="s">
        <v>1690</v>
      </c>
      <c r="C65" s="176" t="s">
        <v>1004</v>
      </c>
      <c r="D65" s="176" t="s">
        <v>1687</v>
      </c>
      <c r="E65" s="176" t="s">
        <v>1688</v>
      </c>
      <c r="F65" s="176" t="s">
        <v>1691</v>
      </c>
      <c r="G65" s="195">
        <v>20</v>
      </c>
      <c r="H65" s="188">
        <v>10</v>
      </c>
      <c r="I65" s="790" t="s">
        <v>2044</v>
      </c>
    </row>
    <row r="66" spans="1:9" ht="39">
      <c r="A66" s="176" t="s">
        <v>1692</v>
      </c>
      <c r="B66" s="176" t="s">
        <v>1693</v>
      </c>
      <c r="C66" s="176" t="s">
        <v>1004</v>
      </c>
      <c r="D66" s="176" t="s">
        <v>1687</v>
      </c>
      <c r="E66" s="176" t="s">
        <v>1688</v>
      </c>
      <c r="F66" s="176" t="s">
        <v>1694</v>
      </c>
      <c r="G66" s="195">
        <v>20</v>
      </c>
      <c r="H66" s="188">
        <v>10</v>
      </c>
      <c r="I66" s="790" t="s">
        <v>2044</v>
      </c>
    </row>
    <row r="67" spans="1:9" ht="51.75">
      <c r="A67" s="176" t="s">
        <v>1695</v>
      </c>
      <c r="B67" s="189" t="s">
        <v>1661</v>
      </c>
      <c r="C67" s="189" t="s">
        <v>1004</v>
      </c>
      <c r="D67" s="176" t="s">
        <v>1696</v>
      </c>
      <c r="E67" s="558" t="s">
        <v>1697</v>
      </c>
      <c r="F67" s="186" t="s">
        <v>1698</v>
      </c>
      <c r="G67" s="315">
        <v>40</v>
      </c>
      <c r="H67" s="188">
        <v>40</v>
      </c>
      <c r="I67" s="790" t="s">
        <v>2044</v>
      </c>
    </row>
    <row r="68" spans="1:9" ht="174">
      <c r="A68" s="737" t="s">
        <v>166</v>
      </c>
      <c r="B68" s="737" t="s">
        <v>167</v>
      </c>
      <c r="C68" s="198" t="s">
        <v>1004</v>
      </c>
      <c r="D68" s="207" t="s">
        <v>168</v>
      </c>
      <c r="E68" s="749" t="s">
        <v>169</v>
      </c>
      <c r="F68" s="828">
        <v>2018</v>
      </c>
      <c r="G68" s="646">
        <v>20</v>
      </c>
      <c r="H68" s="198">
        <v>10</v>
      </c>
      <c r="I68" s="817" t="s">
        <v>106</v>
      </c>
    </row>
    <row r="69" spans="1:9" ht="78">
      <c r="A69" s="737" t="s">
        <v>1939</v>
      </c>
      <c r="B69" s="737" t="s">
        <v>1940</v>
      </c>
      <c r="C69" s="198" t="s">
        <v>1004</v>
      </c>
      <c r="D69" s="207" t="s">
        <v>1941</v>
      </c>
      <c r="E69" s="749" t="s">
        <v>1943</v>
      </c>
      <c r="F69" s="828">
        <v>2018</v>
      </c>
      <c r="G69" s="646">
        <v>20</v>
      </c>
      <c r="H69" s="198">
        <v>20</v>
      </c>
      <c r="I69" s="817" t="s">
        <v>2534</v>
      </c>
    </row>
    <row r="70" spans="1:9" ht="51.75">
      <c r="A70" s="829" t="s">
        <v>1298</v>
      </c>
      <c r="B70" s="818" t="s">
        <v>1299</v>
      </c>
      <c r="C70" s="818" t="s">
        <v>1004</v>
      </c>
      <c r="D70" s="737" t="s">
        <v>1300</v>
      </c>
      <c r="E70" s="737" t="s">
        <v>1943</v>
      </c>
      <c r="F70" s="821" t="s">
        <v>2542</v>
      </c>
      <c r="G70" s="737" t="s">
        <v>2543</v>
      </c>
      <c r="H70" s="737" t="s">
        <v>2544</v>
      </c>
      <c r="I70" s="817" t="s">
        <v>2044</v>
      </c>
    </row>
    <row r="71" spans="1:9" ht="64.5">
      <c r="A71" s="737" t="s">
        <v>236</v>
      </c>
      <c r="B71" s="737" t="s">
        <v>2539</v>
      </c>
      <c r="C71" s="198" t="s">
        <v>1004</v>
      </c>
      <c r="D71" s="207" t="s">
        <v>238</v>
      </c>
      <c r="E71" s="207" t="s">
        <v>1943</v>
      </c>
      <c r="F71" s="828">
        <v>2018</v>
      </c>
      <c r="G71" s="646">
        <v>20</v>
      </c>
      <c r="H71" s="198">
        <v>10</v>
      </c>
      <c r="I71" s="817" t="s">
        <v>2046</v>
      </c>
    </row>
    <row r="72" spans="1:9" ht="64.5">
      <c r="A72" s="737" t="s">
        <v>236</v>
      </c>
      <c r="B72" s="737" t="s">
        <v>237</v>
      </c>
      <c r="C72" s="198" t="s">
        <v>1004</v>
      </c>
      <c r="D72" s="207" t="s">
        <v>238</v>
      </c>
      <c r="E72" s="207" t="s">
        <v>1943</v>
      </c>
      <c r="F72" s="828">
        <v>2018</v>
      </c>
      <c r="G72" s="646">
        <v>20</v>
      </c>
      <c r="H72" s="198">
        <v>10</v>
      </c>
      <c r="I72" s="817" t="s">
        <v>2540</v>
      </c>
    </row>
    <row r="73" spans="1:9" ht="14.25">
      <c r="A73" s="176"/>
      <c r="B73" s="189"/>
      <c r="C73" s="189"/>
      <c r="D73" s="176"/>
      <c r="E73" s="558"/>
      <c r="F73" s="186"/>
      <c r="G73" s="315"/>
      <c r="H73" s="188"/>
      <c r="I73" s="790"/>
    </row>
    <row r="74" spans="1:9" ht="14.25">
      <c r="A74" s="176"/>
      <c r="B74" s="189"/>
      <c r="C74" s="189"/>
      <c r="D74" s="176"/>
      <c r="E74" s="558"/>
      <c r="F74" s="186"/>
      <c r="G74" s="315"/>
      <c r="H74" s="188"/>
      <c r="I74" s="790"/>
    </row>
    <row r="75" spans="1:9" ht="14.25">
      <c r="A75" s="176"/>
      <c r="B75" s="189"/>
      <c r="C75" s="189"/>
      <c r="D75" s="176"/>
      <c r="E75" s="558"/>
      <c r="F75" s="186"/>
      <c r="G75" s="315"/>
      <c r="H75" s="188"/>
      <c r="I75" s="790"/>
    </row>
    <row r="76" spans="1:9" ht="14.25">
      <c r="A76" s="176"/>
      <c r="B76" s="189"/>
      <c r="C76" s="189"/>
      <c r="D76" s="176"/>
      <c r="E76" s="558"/>
      <c r="F76" s="186"/>
      <c r="G76" s="315"/>
      <c r="H76" s="188"/>
      <c r="I76" s="790"/>
    </row>
    <row r="77" spans="1:9" ht="14.25">
      <c r="A77" s="176"/>
      <c r="B77" s="189"/>
      <c r="C77" s="189"/>
      <c r="D77" s="176"/>
      <c r="E77" s="558"/>
      <c r="F77" s="186"/>
      <c r="G77" s="315"/>
      <c r="H77" s="188"/>
      <c r="I77" s="790"/>
    </row>
    <row r="78" spans="1:8" ht="14.25">
      <c r="A78" s="697" t="s">
        <v>2541</v>
      </c>
      <c r="B78" s="823"/>
      <c r="C78" s="823"/>
      <c r="D78" s="824"/>
      <c r="E78" s="825"/>
      <c r="F78" s="826"/>
      <c r="G78" s="827"/>
      <c r="H78" s="661">
        <f>SUM(H8:H77)</f>
        <v>996.6666666666667</v>
      </c>
    </row>
    <row r="79" spans="1:9" ht="15" customHeight="1">
      <c r="A79" s="879" t="s">
        <v>401</v>
      </c>
      <c r="B79" s="879"/>
      <c r="C79" s="879"/>
      <c r="D79" s="879"/>
      <c r="E79" s="879"/>
      <c r="F79" s="879"/>
      <c r="G79" s="879"/>
      <c r="H79" s="879"/>
      <c r="I79" s="8"/>
    </row>
    <row r="82" ht="14.25">
      <c r="H82" s="661"/>
    </row>
  </sheetData>
  <sheetProtection/>
  <autoFilter ref="A7:I78"/>
  <mergeCells count="3">
    <mergeCell ref="A2:H2"/>
    <mergeCell ref="A4:H4"/>
    <mergeCell ref="A79:H79"/>
  </mergeCells>
  <hyperlinks>
    <hyperlink ref="E13" r:id="rId1" display="http://ibwap.ro/wp-content/uploads/2018/07/IBWAP-2018-BOOK-of-ABSTRACTS.pdf"/>
    <hyperlink ref="E14" r:id="rId2" display="http://ibwap.ro/wp-content/uploads/2018/07/IBWAP-2018-BOOK-of-ABSTRACTS.pdf"/>
    <hyperlink ref="E15" r:id="rId3" display="https://drive.google.com/file/d/1Z9bIcmU_yBS0ucLe58np3H9ZH8j-26Z2/view"/>
    <hyperlink ref="E16" r:id="rId4" display="http://cercetare.ulbsibiu.ro/NoapteaCercetatorilor/NC2018/Program NC 2018--lung.pdf"/>
    <hyperlink ref="E18" r:id="rId5" display="http://cercetare.ulbsibiu.ro/NoapteaCercetatorilor/NC2018/Program NC 2018--lung.pdf"/>
    <hyperlink ref="E19" r:id="rId6" display="https://drive.google.com/file/d/1Z9bIcmU_yBS0ucLe58np3H9ZH8j-26Z2/view"/>
    <hyperlink ref="E20" r:id="rId7" display="http://cercetare.ulbsibiu.ro/NoapteaCercetatorilor/NC2018/Program NC 2018--lung.pdf"/>
    <hyperlink ref="E22" r:id="rId8" display="http://cercetare.ulbsibiu.ro/NoapteaCercetatorilor/NC2018/Program%20NC%202018--scurt.pdf"/>
    <hyperlink ref="E21" r:id="rId9" display="https://drive.google.com/file/d/1Z9bIcmU_yBS0ucLe58np3H9ZH8j-26Z2/view"/>
    <hyperlink ref="E23" r:id="rId10" display="http://cercetare.ulbsibiu.ro/NoapteaCercetatorilor/NC2018/Program%20NC%202018--lung.pdf"/>
    <hyperlink ref="E25" r:id="rId11" display="http://cercetare.ulbsibiu.ro/NoapteaCercetatorilor/NC2018/Program%20NC%202018--scurt.pdf"/>
    <hyperlink ref="E24" r:id="rId12" display="https://drive.google.com/file/d/1Z9bIcmU_yBS0ucLe58np3H9ZH8j-26Z2/view"/>
    <hyperlink ref="E27" r:id="rId13" display="http://cercetare.ulbsibiu.ro/NoapteaCercetatorilor/NC2018/Program%20NC%202018--scurt.pdf"/>
    <hyperlink ref="E26" r:id="rId14" display="https://drive.google.com/file/d/1Z9bIcmU_yBS0ucLe58np3H9ZH8j-26Z2/view"/>
    <hyperlink ref="E28" r:id="rId15" display="http://cercetare.ulbsibiu.ro/NoapteaCercetatorilor/NC2018/Program NC 2018--lung.pdf"/>
    <hyperlink ref="E29" r:id="rId16" display="https://drive.google.com/file/d/1Z9bIcmU_yBS0ucLe58np3H9ZH8j-26Z2/view"/>
    <hyperlink ref="E30" r:id="rId17" display="http://cercetare.ulbsibiu.ro/NoapteaCercetatorilor/NC2018/Program NC 2018--lung.pdf"/>
    <hyperlink ref="E31" r:id="rId18" display="http://cercetare.ulbsibiu.ro/NoapteaCercetatorilor/NC2018/Program%20NC%202018--scurt.pdf"/>
    <hyperlink ref="E33" r:id="rId19" display="http://cercetare.ulbsibiu.ro/NoapteaCercetatorilor/NC2018/Program%20NC%202018--scurt.pdf"/>
    <hyperlink ref="E32" r:id="rId20" display="https://drive.google.com/file/d/1Z9bIcmU_yBS0ucLe58np3H9ZH8j-26Z2/view"/>
    <hyperlink ref="E35" r:id="rId21" display="http://lepidoptera.ro/files/Program_SLR_2018.pdf"/>
    <hyperlink ref="E36" r:id="rId22" display="http://lepidoptera.ro/files/Program_SLR_2018.pdf"/>
    <hyperlink ref="E34" r:id="rId23" display="http://lepidoptera.ro/files/Program_SLR_2018.pdf"/>
    <hyperlink ref="E37" r:id="rId24" display="http://czga.ro/pozepagini/CZGA2018_Book_of_Abstracts_online_edition_.pdf"/>
    <hyperlink ref="E38" r:id="rId25" display="http://czga.ro/pozepagini/CZGA2018_Book_of_Abstracts_online_edition_.pdf"/>
    <hyperlink ref="E39" r:id="rId26" display="http://czga.ro/pozepagini/CZGA2018_Book_of_Abstracts_online_edition_.pdf"/>
    <hyperlink ref="E40" r:id="rId27" display="http://cercetare.ulbsibiu.ro/NoapteaCercetatorilor/NC2018/Program%20NC%202018--lung.pdf"/>
    <hyperlink ref="E41" r:id="rId28" display="https://rodents2018.org/"/>
    <hyperlink ref="E42" r:id="rId29" display="http://www.czga.ro/pozepagini/CZGA2018_Book_of_Abstracts_online_edition_.pdf"/>
    <hyperlink ref="E43" r:id="rId30" display="http://cercetare.ulbsibiu.ro/NoapteaCercetatorilor/NC2018/Program%20NC%202018--lung.pdf"/>
    <hyperlink ref="E45" r:id="rId31" display="http://cercetare.ulbsibiu.ro/NoapteaCercetatorilor/NC2018/Program%20NC%202018--lung.pdf"/>
    <hyperlink ref="E46" r:id="rId32" display="http://www.esenias.org/index.php?option=com_content&amp;view=article&amp;id=475:esenias-news-42&amp;catid=52:esenias-news&amp;Itemid=125"/>
    <hyperlink ref="E47" r:id="rId33" display="http://www.asrm.ro/evenimente/biodiversitate_sibiu/agenda"/>
    <hyperlink ref="E48" r:id="rId34" display="https://rodents2018.org/"/>
    <hyperlink ref="E49" r:id="rId35" display="https://rodents2018.org/"/>
    <hyperlink ref="E55" r:id="rId36" display="http://cercetare.ulbsibiu.ro/nc.html"/>
    <hyperlink ref="E56" r:id="rId37" display="http://icomath.com/index.php; program conferinta ICOMAT 2018: "/>
    <hyperlink ref="E57" r:id="rId38" display="http://math.ubbcluj.ro/naat2018/"/>
    <hyperlink ref="E58" r:id="rId39" display="http://true1.armyacademy.ro/"/>
    <hyperlink ref="E59" r:id="rId40" display="http://cercetare.ulbsibiu.ro/nc.html"/>
    <hyperlink ref="E60" r:id="rId41" display="http://icomath.com/index.php; program conferinta ICOMAT 2018: "/>
    <hyperlink ref="E61" r:id="rId42" display="http://www.cs.ubbcluj.ro/1st-rismaa/"/>
    <hyperlink ref="E62" r:id="rId43" display="http://www.math.ubbcluj.ro/~didactica/"/>
    <hyperlink ref="E63" r:id="rId44" display="http://math.ubbcluj.ro/naat2018/"/>
    <hyperlink ref="E65" r:id="rId45" display="http://bcu.ulbsibiu.ro/conference2018/"/>
    <hyperlink ref="E66" r:id="rId46" display="http://bcu.ulbsibiu.ro/conference2018/"/>
    <hyperlink ref="E67" r:id="rId47" display="http://www.inase.org/conferences/2018/majorca/pmamcm.htm"/>
    <hyperlink ref="E69" r:id="rId48" display="http://sites.conferences.ulbsibiu.ro/mdis/2017/files/proceedings_mdis2017.pdf"/>
    <hyperlink ref="E70" r:id="rId49" display="http://sites.conferences.ulbsibiu.ro/mdis/2017/files/proceedings_mdis2017.pdf"/>
  </hyperlinks>
  <printOptions/>
  <pageMargins left="0.511811023622047" right="0.31496062992126" top="0" bottom="0" header="0" footer="0"/>
  <pageSetup horizontalDpi="200" verticalDpi="200" orientation="landscape" paperSize="9" r:id="rId50"/>
</worksheet>
</file>

<file path=xl/worksheets/sheet3.xml><?xml version="1.0" encoding="utf-8"?>
<worksheet xmlns="http://schemas.openxmlformats.org/spreadsheetml/2006/main" xmlns:r="http://schemas.openxmlformats.org/officeDocument/2006/relationships">
  <dimension ref="A2:T29"/>
  <sheetViews>
    <sheetView zoomScale="55" zoomScaleNormal="55" zoomScalePageLayoutView="0" workbookViewId="0" topLeftCell="A16">
      <selection activeCell="S32" sqref="S32"/>
    </sheetView>
  </sheetViews>
  <sheetFormatPr defaultColWidth="8.8515625" defaultRowHeight="15"/>
  <cols>
    <col min="1" max="1" width="14.57421875" style="2" customWidth="1"/>
    <col min="2" max="2" width="16.00390625" style="7" customWidth="1"/>
    <col min="3" max="3" width="10.57421875" style="7" customWidth="1"/>
    <col min="4" max="4" width="12.7109375" style="7" customWidth="1"/>
    <col min="5" max="5" width="5.7109375" style="7" bestFit="1" customWidth="1"/>
    <col min="6" max="6" width="5.8515625" style="7" bestFit="1" customWidth="1"/>
    <col min="7" max="7" width="7.140625" style="1" customWidth="1"/>
    <col min="8" max="8" width="9.140625" style="1" customWidth="1"/>
    <col min="9" max="11" width="10.140625" style="1" customWidth="1"/>
    <col min="12" max="13" width="8.00390625" style="1" customWidth="1"/>
    <col min="14" max="14" width="10.421875" style="1" customWidth="1"/>
    <col min="15" max="15" width="8.7109375" style="1" customWidth="1"/>
    <col min="16" max="16" width="11.28125" style="1" customWidth="1"/>
    <col min="17" max="17" width="21.00390625" style="1" customWidth="1"/>
    <col min="18" max="20" width="9.140625" style="1" customWidth="1"/>
  </cols>
  <sheetData>
    <row r="2" spans="1:20" s="4" customFormat="1" ht="15">
      <c r="A2" s="831" t="s">
        <v>1653</v>
      </c>
      <c r="B2" s="832"/>
      <c r="C2" s="832"/>
      <c r="D2" s="832"/>
      <c r="E2" s="832"/>
      <c r="F2" s="832"/>
      <c r="G2" s="832"/>
      <c r="H2" s="832"/>
      <c r="I2" s="832"/>
      <c r="J2" s="832"/>
      <c r="K2" s="832"/>
      <c r="L2" s="832"/>
      <c r="M2" s="832"/>
      <c r="N2" s="832"/>
      <c r="O2" s="832"/>
      <c r="P2" s="833"/>
      <c r="Q2" s="3"/>
      <c r="R2" s="3"/>
      <c r="S2" s="3"/>
      <c r="T2" s="3"/>
    </row>
    <row r="3" spans="8:20" s="4" customFormat="1" ht="14.25">
      <c r="H3" s="3"/>
      <c r="Q3" s="3"/>
      <c r="R3" s="3"/>
      <c r="S3" s="3"/>
      <c r="T3" s="3"/>
    </row>
    <row r="4" spans="1:20" s="4" customFormat="1" ht="44.25" customHeight="1">
      <c r="A4" s="834" t="s">
        <v>2298</v>
      </c>
      <c r="B4" s="834"/>
      <c r="C4" s="834"/>
      <c r="D4" s="834"/>
      <c r="E4" s="834"/>
      <c r="F4" s="834"/>
      <c r="G4" s="834"/>
      <c r="H4" s="834"/>
      <c r="I4" s="834"/>
      <c r="J4" s="834"/>
      <c r="K4" s="834"/>
      <c r="L4" s="834"/>
      <c r="M4" s="834"/>
      <c r="N4" s="834"/>
      <c r="O4" s="834"/>
      <c r="P4" s="834"/>
      <c r="Q4" s="3"/>
      <c r="R4" s="3"/>
      <c r="S4" s="3"/>
      <c r="T4" s="3"/>
    </row>
    <row r="5" spans="1:20" s="4" customFormat="1" ht="15" customHeight="1">
      <c r="A5" s="834" t="s">
        <v>415</v>
      </c>
      <c r="B5" s="834"/>
      <c r="C5" s="834"/>
      <c r="D5" s="834"/>
      <c r="E5" s="834"/>
      <c r="F5" s="834"/>
      <c r="G5" s="834"/>
      <c r="H5" s="834"/>
      <c r="I5" s="834"/>
      <c r="J5" s="834"/>
      <c r="K5" s="834"/>
      <c r="L5" s="834"/>
      <c r="M5" s="834"/>
      <c r="N5" s="834"/>
      <c r="O5" s="834"/>
      <c r="P5" s="834"/>
      <c r="Q5" s="3"/>
      <c r="R5" s="3"/>
      <c r="S5" s="3"/>
      <c r="T5" s="3"/>
    </row>
    <row r="6" spans="1:20" s="4" customFormat="1" ht="27.75" customHeight="1">
      <c r="A6" s="836" t="s">
        <v>26</v>
      </c>
      <c r="B6" s="839"/>
      <c r="C6" s="839"/>
      <c r="D6" s="839"/>
      <c r="E6" s="839"/>
      <c r="F6" s="839"/>
      <c r="G6" s="839"/>
      <c r="H6" s="839"/>
      <c r="I6" s="839"/>
      <c r="J6" s="839"/>
      <c r="K6" s="839"/>
      <c r="L6" s="839"/>
      <c r="M6" s="839"/>
      <c r="N6" s="839"/>
      <c r="O6" s="839"/>
      <c r="P6" s="840"/>
      <c r="Q6" s="3"/>
      <c r="R6" s="3"/>
      <c r="S6" s="3"/>
      <c r="T6" s="3"/>
    </row>
    <row r="7" spans="1:20" s="4" customFormat="1" ht="15" customHeight="1">
      <c r="A7" s="836" t="s">
        <v>20</v>
      </c>
      <c r="B7" s="837"/>
      <c r="C7" s="837"/>
      <c r="D7" s="837"/>
      <c r="E7" s="837"/>
      <c r="F7" s="837"/>
      <c r="G7" s="837"/>
      <c r="H7" s="837"/>
      <c r="I7" s="837"/>
      <c r="J7" s="837"/>
      <c r="K7" s="837"/>
      <c r="L7" s="837"/>
      <c r="M7" s="837"/>
      <c r="N7" s="837"/>
      <c r="O7" s="837"/>
      <c r="P7" s="838"/>
      <c r="Q7" s="3"/>
      <c r="R7" s="3"/>
      <c r="S7" s="3"/>
      <c r="T7" s="3"/>
    </row>
    <row r="8" spans="1:20" s="4" customFormat="1" ht="57.75" customHeight="1">
      <c r="A8" s="835" t="s">
        <v>1000</v>
      </c>
      <c r="B8" s="835"/>
      <c r="C8" s="835"/>
      <c r="D8" s="835"/>
      <c r="E8" s="835"/>
      <c r="F8" s="835"/>
      <c r="G8" s="835"/>
      <c r="H8" s="835"/>
      <c r="I8" s="835"/>
      <c r="J8" s="835"/>
      <c r="K8" s="835"/>
      <c r="L8" s="835"/>
      <c r="M8" s="835"/>
      <c r="N8" s="835"/>
      <c r="O8" s="835"/>
      <c r="P8" s="835"/>
      <c r="Q8" s="3"/>
      <c r="R8" s="3"/>
      <c r="S8" s="3"/>
      <c r="T8" s="3"/>
    </row>
    <row r="9" spans="1:20" s="4" customFormat="1" ht="14.25">
      <c r="A9" s="5"/>
      <c r="B9" s="6"/>
      <c r="C9" s="6"/>
      <c r="D9" s="6"/>
      <c r="E9" s="6"/>
      <c r="F9" s="6"/>
      <c r="G9" s="5"/>
      <c r="I9" s="5"/>
      <c r="J9" s="5"/>
      <c r="K9" s="5"/>
      <c r="L9" s="5"/>
      <c r="M9" s="5"/>
      <c r="N9" s="5"/>
      <c r="O9" s="5"/>
      <c r="P9" s="5"/>
      <c r="Q9" s="3"/>
      <c r="R9" s="3"/>
      <c r="S9" s="3"/>
      <c r="T9" s="3"/>
    </row>
    <row r="10" spans="1:20" s="25" customFormat="1" ht="78">
      <c r="A10" s="46" t="s">
        <v>366</v>
      </c>
      <c r="B10" s="46" t="s">
        <v>18</v>
      </c>
      <c r="C10" s="46" t="s">
        <v>25</v>
      </c>
      <c r="D10" s="55" t="s">
        <v>394</v>
      </c>
      <c r="E10" s="55" t="s">
        <v>23</v>
      </c>
      <c r="F10" s="55" t="s">
        <v>24</v>
      </c>
      <c r="G10" s="46" t="s">
        <v>998</v>
      </c>
      <c r="H10" s="55" t="s">
        <v>403</v>
      </c>
      <c r="I10" s="55" t="s">
        <v>400</v>
      </c>
      <c r="J10" s="55" t="s">
        <v>996</v>
      </c>
      <c r="K10" s="55" t="s">
        <v>404</v>
      </c>
      <c r="L10" s="55" t="s">
        <v>405</v>
      </c>
      <c r="M10" s="55" t="s">
        <v>2299</v>
      </c>
      <c r="N10" s="55" t="s">
        <v>999</v>
      </c>
      <c r="O10" s="46" t="s">
        <v>19</v>
      </c>
      <c r="P10" s="46" t="s">
        <v>396</v>
      </c>
      <c r="Q10" s="112" t="s">
        <v>988</v>
      </c>
      <c r="R10" s="24"/>
      <c r="S10" s="24"/>
      <c r="T10" s="24"/>
    </row>
    <row r="11" spans="1:17" ht="90.75">
      <c r="A11" s="176" t="s">
        <v>2078</v>
      </c>
      <c r="B11" s="177" t="s">
        <v>2079</v>
      </c>
      <c r="C11" s="178" t="s">
        <v>2049</v>
      </c>
      <c r="D11" s="176" t="s">
        <v>2080</v>
      </c>
      <c r="E11" s="179">
        <v>15</v>
      </c>
      <c r="F11" s="180">
        <v>6</v>
      </c>
      <c r="G11" s="181" t="s">
        <v>2081</v>
      </c>
      <c r="H11" s="182" t="s">
        <v>2082</v>
      </c>
      <c r="I11" s="183" t="s">
        <v>2083</v>
      </c>
      <c r="J11" s="184" t="s">
        <v>2084</v>
      </c>
      <c r="K11" s="185" t="s">
        <v>2085</v>
      </c>
      <c r="L11" s="186">
        <v>2018</v>
      </c>
      <c r="M11" s="186" t="s">
        <v>2086</v>
      </c>
      <c r="N11" s="186">
        <v>2.037</v>
      </c>
      <c r="O11" s="187">
        <v>500</v>
      </c>
      <c r="P11" s="188">
        <f>O11/3</f>
        <v>166.66666666666666</v>
      </c>
      <c r="Q11" s="118" t="s">
        <v>2068</v>
      </c>
    </row>
    <row r="12" spans="1:17" ht="78">
      <c r="A12" s="176" t="s">
        <v>2087</v>
      </c>
      <c r="B12" s="176" t="s">
        <v>2088</v>
      </c>
      <c r="C12" s="178" t="s">
        <v>2049</v>
      </c>
      <c r="D12" s="176" t="s">
        <v>2089</v>
      </c>
      <c r="E12" s="178">
        <v>50</v>
      </c>
      <c r="F12" s="178">
        <v>3</v>
      </c>
      <c r="G12" s="1" t="s">
        <v>2090</v>
      </c>
      <c r="H12" s="189" t="s">
        <v>2091</v>
      </c>
      <c r="I12" s="176"/>
      <c r="J12" s="176"/>
      <c r="K12" s="178" t="s">
        <v>2092</v>
      </c>
      <c r="L12" s="186">
        <v>2018</v>
      </c>
      <c r="M12" s="186" t="s">
        <v>2086</v>
      </c>
      <c r="N12" s="186">
        <v>0.238</v>
      </c>
      <c r="O12" s="190">
        <v>500</v>
      </c>
      <c r="P12" s="188">
        <f>O12/2</f>
        <v>250</v>
      </c>
      <c r="Q12" s="118" t="s">
        <v>2068</v>
      </c>
    </row>
    <row r="13" spans="1:17" ht="78">
      <c r="A13" s="176" t="s">
        <v>2185</v>
      </c>
      <c r="B13" s="176" t="s">
        <v>2186</v>
      </c>
      <c r="C13" s="178" t="s">
        <v>2049</v>
      </c>
      <c r="D13" s="176" t="s">
        <v>2187</v>
      </c>
      <c r="E13" s="179">
        <v>127</v>
      </c>
      <c r="F13" s="180">
        <v>4</v>
      </c>
      <c r="G13" s="178" t="s">
        <v>2188</v>
      </c>
      <c r="H13" s="455" t="s">
        <v>2189</v>
      </c>
      <c r="I13" s="184" t="s">
        <v>2190</v>
      </c>
      <c r="J13" s="456">
        <v>430495600008</v>
      </c>
      <c r="K13" s="185" t="s">
        <v>2191</v>
      </c>
      <c r="L13" s="186">
        <v>2018</v>
      </c>
      <c r="M13" s="186" t="s">
        <v>2192</v>
      </c>
      <c r="N13" s="186" t="s">
        <v>2193</v>
      </c>
      <c r="O13" s="187">
        <v>500</v>
      </c>
      <c r="P13" s="188">
        <v>500</v>
      </c>
      <c r="Q13" s="118" t="s">
        <v>2066</v>
      </c>
    </row>
    <row r="14" spans="1:17" ht="142.5">
      <c r="A14" s="176" t="s">
        <v>2194</v>
      </c>
      <c r="B14" s="176" t="s">
        <v>2195</v>
      </c>
      <c r="C14" s="178" t="s">
        <v>2049</v>
      </c>
      <c r="D14" s="176" t="s">
        <v>2196</v>
      </c>
      <c r="E14" s="178">
        <v>4433</v>
      </c>
      <c r="F14" s="178">
        <v>3</v>
      </c>
      <c r="G14" s="178" t="s">
        <v>2197</v>
      </c>
      <c r="H14" s="189" t="s">
        <v>2198</v>
      </c>
      <c r="I14" s="176" t="s">
        <v>2199</v>
      </c>
      <c r="J14" s="176"/>
      <c r="K14" s="321" t="s">
        <v>2200</v>
      </c>
      <c r="L14" s="186">
        <v>2018</v>
      </c>
      <c r="M14" s="186" t="s">
        <v>2086</v>
      </c>
      <c r="N14" s="186" t="s">
        <v>2201</v>
      </c>
      <c r="O14" s="457">
        <v>500</v>
      </c>
      <c r="P14" s="188">
        <v>166.67</v>
      </c>
      <c r="Q14" s="118" t="s">
        <v>2066</v>
      </c>
    </row>
    <row r="15" spans="1:17" ht="409.5">
      <c r="A15" s="176" t="s">
        <v>1982</v>
      </c>
      <c r="B15" s="176" t="s">
        <v>1983</v>
      </c>
      <c r="C15" s="178" t="s">
        <v>2049</v>
      </c>
      <c r="D15" s="176" t="s">
        <v>2196</v>
      </c>
      <c r="E15" s="179">
        <v>4433</v>
      </c>
      <c r="F15" s="180">
        <v>3</v>
      </c>
      <c r="G15" s="178" t="s">
        <v>1984</v>
      </c>
      <c r="H15" s="462" t="s">
        <v>2198</v>
      </c>
      <c r="I15" s="184" t="s">
        <v>1985</v>
      </c>
      <c r="J15" s="184" t="s">
        <v>1986</v>
      </c>
      <c r="K15" s="185" t="s">
        <v>1987</v>
      </c>
      <c r="L15" s="186">
        <v>2018</v>
      </c>
      <c r="M15" s="186" t="s">
        <v>2086</v>
      </c>
      <c r="N15" s="186">
        <v>0.931</v>
      </c>
      <c r="O15" s="187">
        <v>500</v>
      </c>
      <c r="P15" s="188">
        <v>166.67</v>
      </c>
      <c r="Q15" s="118" t="s">
        <v>2522</v>
      </c>
    </row>
    <row r="16" spans="1:17" ht="137.25">
      <c r="A16" s="464" t="s">
        <v>1147</v>
      </c>
      <c r="B16" s="465" t="s">
        <v>1148</v>
      </c>
      <c r="C16" s="466" t="s">
        <v>2049</v>
      </c>
      <c r="D16" s="465" t="s">
        <v>1149</v>
      </c>
      <c r="E16" s="466">
        <v>70</v>
      </c>
      <c r="F16" s="467">
        <v>1</v>
      </c>
      <c r="G16" s="468" t="s">
        <v>1150</v>
      </c>
      <c r="H16" s="469" t="s">
        <v>1151</v>
      </c>
      <c r="I16" s="470"/>
      <c r="J16" s="468" t="s">
        <v>1152</v>
      </c>
      <c r="K16" s="471" t="s">
        <v>1153</v>
      </c>
      <c r="L16" s="472">
        <v>2018</v>
      </c>
      <c r="M16" s="472" t="s">
        <v>2192</v>
      </c>
      <c r="N16" s="472" t="s">
        <v>1154</v>
      </c>
      <c r="O16" s="473">
        <v>500</v>
      </c>
      <c r="P16" s="474">
        <v>500</v>
      </c>
      <c r="Q16" s="118" t="s">
        <v>2061</v>
      </c>
    </row>
    <row r="17" spans="1:17" ht="101.25">
      <c r="A17" s="486" t="s">
        <v>570</v>
      </c>
      <c r="B17" s="487" t="s">
        <v>571</v>
      </c>
      <c r="C17" s="487" t="s">
        <v>572</v>
      </c>
      <c r="D17" s="488" t="s">
        <v>573</v>
      </c>
      <c r="E17" s="489">
        <v>77</v>
      </c>
      <c r="F17" s="490">
        <v>4</v>
      </c>
      <c r="G17" s="491" t="s">
        <v>574</v>
      </c>
      <c r="H17" s="492" t="s">
        <v>575</v>
      </c>
      <c r="I17" s="493" t="s">
        <v>576</v>
      </c>
      <c r="J17" s="490">
        <v>426755300032</v>
      </c>
      <c r="K17" s="494" t="s">
        <v>577</v>
      </c>
      <c r="L17" s="495">
        <v>2018</v>
      </c>
      <c r="M17" s="495" t="s">
        <v>2086</v>
      </c>
      <c r="N17" s="495">
        <v>1.569</v>
      </c>
      <c r="O17" s="496">
        <v>500</v>
      </c>
      <c r="P17" s="497">
        <v>500</v>
      </c>
      <c r="Q17" s="118" t="s">
        <v>2058</v>
      </c>
    </row>
    <row r="18" spans="1:17" ht="119.25">
      <c r="A18" s="525" t="s">
        <v>506</v>
      </c>
      <c r="B18" s="526" t="s">
        <v>507</v>
      </c>
      <c r="C18" s="178" t="s">
        <v>2049</v>
      </c>
      <c r="D18" s="527" t="s">
        <v>508</v>
      </c>
      <c r="E18" s="528">
        <v>16</v>
      </c>
      <c r="F18" s="180">
        <v>1</v>
      </c>
      <c r="G18" s="529" t="s">
        <v>509</v>
      </c>
      <c r="H18" s="182" t="s">
        <v>510</v>
      </c>
      <c r="I18" s="528" t="s">
        <v>511</v>
      </c>
      <c r="J18" s="184"/>
      <c r="K18" s="530" t="s">
        <v>512</v>
      </c>
      <c r="L18" s="186">
        <v>2018</v>
      </c>
      <c r="M18" s="186" t="s">
        <v>2192</v>
      </c>
      <c r="N18" s="687" t="s">
        <v>513</v>
      </c>
      <c r="O18" s="187">
        <v>500</v>
      </c>
      <c r="P18" s="188">
        <v>250</v>
      </c>
      <c r="Q18" s="118" t="s">
        <v>2520</v>
      </c>
    </row>
    <row r="19" spans="1:17" ht="119.25">
      <c r="A19" s="558" t="s">
        <v>506</v>
      </c>
      <c r="B19" s="526" t="s">
        <v>507</v>
      </c>
      <c r="C19" s="178" t="s">
        <v>2049</v>
      </c>
      <c r="D19" s="528" t="s">
        <v>508</v>
      </c>
      <c r="E19" s="528">
        <v>16</v>
      </c>
      <c r="F19" s="186">
        <v>1</v>
      </c>
      <c r="G19" s="529" t="s">
        <v>509</v>
      </c>
      <c r="H19" s="279" t="s">
        <v>510</v>
      </c>
      <c r="I19" s="528" t="s">
        <v>511</v>
      </c>
      <c r="J19" s="184"/>
      <c r="K19" s="530" t="s">
        <v>512</v>
      </c>
      <c r="L19" s="186">
        <v>2018</v>
      </c>
      <c r="M19" s="186" t="s">
        <v>2192</v>
      </c>
      <c r="N19" s="687" t="s">
        <v>513</v>
      </c>
      <c r="O19" s="187">
        <v>500</v>
      </c>
      <c r="P19" s="188">
        <v>250</v>
      </c>
      <c r="Q19" s="118" t="s">
        <v>2052</v>
      </c>
    </row>
    <row r="20" spans="1:17" ht="90.75">
      <c r="A20" s="343" t="s">
        <v>1552</v>
      </c>
      <c r="B20" s="402" t="s">
        <v>1553</v>
      </c>
      <c r="C20" s="650" t="s">
        <v>1004</v>
      </c>
      <c r="D20" s="343" t="s">
        <v>1554</v>
      </c>
      <c r="E20" s="650">
        <v>32</v>
      </c>
      <c r="F20" s="341">
        <v>13</v>
      </c>
      <c r="G20" s="343" t="s">
        <v>1555</v>
      </c>
      <c r="H20" s="651" t="s">
        <v>1556</v>
      </c>
      <c r="I20" s="343" t="s">
        <v>1557</v>
      </c>
      <c r="J20" s="343">
        <v>461182700017</v>
      </c>
      <c r="K20" s="343" t="s">
        <v>1558</v>
      </c>
      <c r="L20" s="341">
        <v>2018</v>
      </c>
      <c r="M20" s="568" t="s">
        <v>2086</v>
      </c>
      <c r="N20" s="568">
        <v>0.653</v>
      </c>
      <c r="O20" s="569">
        <v>500</v>
      </c>
      <c r="P20" s="570">
        <f>O20/3</f>
        <v>166.66666666666666</v>
      </c>
      <c r="Q20" s="118" t="s">
        <v>359</v>
      </c>
    </row>
    <row r="21" spans="1:17" ht="117">
      <c r="A21" s="652" t="s">
        <v>1559</v>
      </c>
      <c r="B21" s="652" t="s">
        <v>1560</v>
      </c>
      <c r="C21" s="650" t="s">
        <v>1004</v>
      </c>
      <c r="D21" s="652" t="s">
        <v>1561</v>
      </c>
      <c r="E21" s="650">
        <v>42</v>
      </c>
      <c r="F21" s="650">
        <v>5</v>
      </c>
      <c r="G21" s="652" t="s">
        <v>1562</v>
      </c>
      <c r="H21" s="653" t="s">
        <v>1563</v>
      </c>
      <c r="I21" s="652" t="s">
        <v>1564</v>
      </c>
      <c r="J21" s="652" t="s">
        <v>1565</v>
      </c>
      <c r="K21" s="652" t="s">
        <v>1566</v>
      </c>
      <c r="L21" s="341">
        <v>2018</v>
      </c>
      <c r="M21" s="568" t="s">
        <v>2086</v>
      </c>
      <c r="N21" s="568">
        <v>0.614</v>
      </c>
      <c r="O21" s="571">
        <v>500</v>
      </c>
      <c r="P21" s="570">
        <v>500</v>
      </c>
      <c r="Q21" s="118" t="s">
        <v>1003</v>
      </c>
    </row>
    <row r="22" spans="1:17" ht="117">
      <c r="A22" s="652" t="s">
        <v>1567</v>
      </c>
      <c r="B22" s="652" t="s">
        <v>1568</v>
      </c>
      <c r="C22" s="341" t="s">
        <v>1004</v>
      </c>
      <c r="D22" s="652" t="s">
        <v>1569</v>
      </c>
      <c r="E22" s="341">
        <v>19</v>
      </c>
      <c r="F22" s="341">
        <v>1</v>
      </c>
      <c r="G22" s="652" t="s">
        <v>1570</v>
      </c>
      <c r="H22" s="653" t="s">
        <v>1571</v>
      </c>
      <c r="I22" s="652" t="s">
        <v>1572</v>
      </c>
      <c r="J22" s="654" t="s">
        <v>1573</v>
      </c>
      <c r="K22" s="652" t="s">
        <v>1574</v>
      </c>
      <c r="L22" s="341">
        <v>2018</v>
      </c>
      <c r="M22" s="568" t="s">
        <v>2086</v>
      </c>
      <c r="N22" s="568">
        <v>0.585</v>
      </c>
      <c r="O22" s="571">
        <v>500</v>
      </c>
      <c r="P22" s="570">
        <f>O22/3</f>
        <v>166.66666666666666</v>
      </c>
      <c r="Q22" s="118" t="s">
        <v>1003</v>
      </c>
    </row>
    <row r="23" spans="1:17" ht="117">
      <c r="A23" s="652" t="s">
        <v>1575</v>
      </c>
      <c r="B23" s="652" t="s">
        <v>1576</v>
      </c>
      <c r="C23" s="341" t="s">
        <v>1004</v>
      </c>
      <c r="D23" s="652" t="s">
        <v>1569</v>
      </c>
      <c r="E23" s="341">
        <v>19</v>
      </c>
      <c r="F23" s="341">
        <v>1</v>
      </c>
      <c r="G23" s="652" t="s">
        <v>1570</v>
      </c>
      <c r="H23" s="653" t="s">
        <v>1577</v>
      </c>
      <c r="I23" s="653" t="s">
        <v>1578</v>
      </c>
      <c r="J23" s="655" t="s">
        <v>1579</v>
      </c>
      <c r="K23" s="652" t="s">
        <v>1580</v>
      </c>
      <c r="L23" s="341">
        <v>2018</v>
      </c>
      <c r="M23" s="568" t="s">
        <v>2086</v>
      </c>
      <c r="N23" s="568">
        <v>0.585</v>
      </c>
      <c r="O23" s="571">
        <v>500</v>
      </c>
      <c r="P23" s="570">
        <v>500</v>
      </c>
      <c r="Q23" s="118" t="s">
        <v>1003</v>
      </c>
    </row>
    <row r="24" spans="1:17" ht="90.75">
      <c r="A24" s="656" t="s">
        <v>1552</v>
      </c>
      <c r="B24" s="657" t="s">
        <v>1553</v>
      </c>
      <c r="C24" s="650" t="s">
        <v>1004</v>
      </c>
      <c r="D24" s="656" t="s">
        <v>1554</v>
      </c>
      <c r="E24" s="658">
        <v>32</v>
      </c>
      <c r="F24" s="387">
        <v>13</v>
      </c>
      <c r="G24" s="656" t="s">
        <v>1555</v>
      </c>
      <c r="H24" s="659" t="s">
        <v>1556</v>
      </c>
      <c r="I24" s="656" t="s">
        <v>1557</v>
      </c>
      <c r="J24" s="656" t="s">
        <v>347</v>
      </c>
      <c r="K24" s="656" t="s">
        <v>1558</v>
      </c>
      <c r="L24" s="341">
        <v>2018</v>
      </c>
      <c r="M24" s="568" t="s">
        <v>2086</v>
      </c>
      <c r="N24" s="568">
        <v>0.653</v>
      </c>
      <c r="O24" s="569">
        <v>500</v>
      </c>
      <c r="P24" s="570">
        <f>O24/3</f>
        <v>166.66666666666666</v>
      </c>
      <c r="Q24" s="118" t="s">
        <v>2036</v>
      </c>
    </row>
    <row r="25" spans="1:17" ht="115.5">
      <c r="A25" s="176" t="s">
        <v>1992</v>
      </c>
      <c r="B25" s="176" t="s">
        <v>1993</v>
      </c>
      <c r="C25" s="178" t="s">
        <v>1004</v>
      </c>
      <c r="D25" s="176" t="s">
        <v>1994</v>
      </c>
      <c r="E25" s="179">
        <v>32</v>
      </c>
      <c r="F25" s="180">
        <v>13</v>
      </c>
      <c r="G25" s="178" t="s">
        <v>1555</v>
      </c>
      <c r="H25" s="462" t="s">
        <v>1995</v>
      </c>
      <c r="I25" s="184" t="s">
        <v>1557</v>
      </c>
      <c r="J25" s="184">
        <v>461182700017</v>
      </c>
      <c r="K25" s="185" t="s">
        <v>1558</v>
      </c>
      <c r="L25" s="186">
        <v>2018</v>
      </c>
      <c r="M25" s="186" t="s">
        <v>2086</v>
      </c>
      <c r="N25" s="186">
        <v>0.653</v>
      </c>
      <c r="O25" s="187">
        <v>500</v>
      </c>
      <c r="P25" s="188">
        <v>166.66</v>
      </c>
      <c r="Q25" s="118" t="s">
        <v>1003</v>
      </c>
    </row>
    <row r="26" spans="1:17" ht="14.25">
      <c r="A26" s="113"/>
      <c r="B26" s="113"/>
      <c r="C26" s="114"/>
      <c r="D26" s="113"/>
      <c r="E26" s="123"/>
      <c r="F26" s="124"/>
      <c r="G26" s="114"/>
      <c r="H26" s="125"/>
      <c r="I26" s="126"/>
      <c r="J26" s="126"/>
      <c r="K26" s="127"/>
      <c r="L26" s="116"/>
      <c r="M26" s="116"/>
      <c r="N26" s="116"/>
      <c r="O26" s="117"/>
      <c r="P26" s="118"/>
      <c r="Q26" s="118"/>
    </row>
    <row r="27" spans="1:16" ht="14.25">
      <c r="A27" s="61" t="s">
        <v>368</v>
      </c>
      <c r="O27" s="3"/>
      <c r="P27" s="57">
        <f>SUM(P11:P26)</f>
        <v>4416.666666666666</v>
      </c>
    </row>
    <row r="29" spans="1:16" ht="14.25">
      <c r="A29" s="830" t="s">
        <v>401</v>
      </c>
      <c r="B29" s="830"/>
      <c r="C29" s="830"/>
      <c r="D29" s="830"/>
      <c r="E29" s="830"/>
      <c r="F29" s="830"/>
      <c r="G29" s="830"/>
      <c r="H29" s="830"/>
      <c r="I29" s="830"/>
      <c r="J29" s="830"/>
      <c r="K29" s="830"/>
      <c r="L29" s="830"/>
      <c r="M29" s="830"/>
      <c r="N29" s="830"/>
      <c r="O29" s="830"/>
      <c r="P29" s="830"/>
    </row>
  </sheetData>
  <sheetProtection/>
  <autoFilter ref="A10:Q25"/>
  <mergeCells count="7">
    <mergeCell ref="A29:P29"/>
    <mergeCell ref="A2:P2"/>
    <mergeCell ref="A4:P4"/>
    <mergeCell ref="A5:P5"/>
    <mergeCell ref="A6:P6"/>
    <mergeCell ref="A7:P7"/>
    <mergeCell ref="A8:P8"/>
  </mergeCells>
  <hyperlinks>
    <hyperlink ref="H15" r:id="rId1" display="https://www.mapress.com/j/zt/article/view/zootaxa.4433.3.6"/>
    <hyperlink ref="H16" r:id="rId2" display="http://www.acta-zoologica-bulgarica.eu/downloads/acta-zoologica-bulgarica/2018/70-1-129-132.pdf"/>
    <hyperlink ref="I17" r:id="rId3" display="https://doi.org/10.1007/s12665-018-7320-y"/>
    <hyperlink ref="H17" r:id="rId4" display="https://link.springer.com/article/10.1007/s12665-018-7320-y"/>
    <hyperlink ref="A18" r:id="rId5" display="http://apps.webofknowledge.com/full_record.do?product=WOS&amp;search_mode=GeneralSearch&amp;qid=1&amp;SID=E2SabbQzae9XylHACbF&amp;page=1&amp;doc=2"/>
    <hyperlink ref="A19" r:id="rId6" display="http://apps.webofknowledge.com/full_record.do?product=WOS&amp;search_mode=GeneralSearch&amp;qid=1&amp;SID=E2SabbQzae9XylHACbF&amp;page=1&amp;doc=2"/>
    <hyperlink ref="H19" r:id="rId7" display="http://www.aloki.hu/pdf/1601_291303.pdf"/>
    <hyperlink ref="H20" r:id="rId8" display="http://journal.pmf.ni.ac.rs/filomat/index.php/filomat/article/view/7477/2787"/>
    <hyperlink ref="H21" r:id="rId9" display="http://journals.tubitak.gov.tr/math/issues/mat-18-42-5/mat-42-5-12-1803-62.pdf"/>
    <hyperlink ref="H22" r:id="rId10" display="http://mat76.mat.uni-miskolc.hu/mnotes/article/1785"/>
    <hyperlink ref="I23" r:id="rId11" display="https://doi.org/10.18514/MMN.2018.2265"/>
    <hyperlink ref="H23" r:id="rId12" display="http://mat76.mat.uni-miskolc.hu/mnotes/article/2265"/>
    <hyperlink ref="H24" r:id="rId13" display="http://journal.pmf.ni.ac.rs/filomat/index.php/filomat/article/view/7477/2787"/>
    <hyperlink ref="H25" r:id="rId14" display="http://journal.pmf.ni.ac.rs/filomat/index.php/filomat/article/view/7477"/>
  </hyperlinks>
  <printOptions/>
  <pageMargins left="0.511811023622047" right="0.31496062992126" top="0" bottom="0" header="0" footer="0"/>
  <pageSetup horizontalDpi="200" verticalDpi="200" orientation="landscape" paperSize="9" r:id="rId15"/>
</worksheet>
</file>

<file path=xl/worksheets/sheet4.xml><?xml version="1.0" encoding="utf-8"?>
<worksheet xmlns="http://schemas.openxmlformats.org/spreadsheetml/2006/main" xmlns:r="http://schemas.openxmlformats.org/officeDocument/2006/relationships">
  <dimension ref="A2:R36"/>
  <sheetViews>
    <sheetView zoomScalePageLayoutView="0" workbookViewId="0" topLeftCell="A30">
      <selection activeCell="W34" sqref="W34"/>
    </sheetView>
  </sheetViews>
  <sheetFormatPr defaultColWidth="8.8515625" defaultRowHeight="15"/>
  <cols>
    <col min="1" max="1" width="23.7109375" style="2" customWidth="1"/>
    <col min="2" max="2" width="11.8515625" style="7" customWidth="1"/>
    <col min="3" max="3" width="8.140625" style="1" customWidth="1"/>
    <col min="4" max="4" width="13.140625" style="1" customWidth="1"/>
    <col min="5" max="5" width="6.421875" style="1" customWidth="1"/>
    <col min="6" max="6" width="5.8515625" style="1" customWidth="1"/>
    <col min="7" max="7" width="10.00390625" style="1" customWidth="1"/>
    <col min="8" max="11" width="9.140625" style="1" customWidth="1"/>
    <col min="12" max="12" width="8.140625" style="1" customWidth="1"/>
    <col min="13" max="13" width="10.140625" style="0" customWidth="1"/>
    <col min="14" max="14" width="12.57421875" style="0" customWidth="1"/>
    <col min="15" max="15" width="20.8515625" style="662" customWidth="1"/>
  </cols>
  <sheetData>
    <row r="2" spans="1:15" s="22" customFormat="1" ht="33.75" customHeight="1">
      <c r="A2" s="841" t="s">
        <v>953</v>
      </c>
      <c r="B2" s="842"/>
      <c r="C2" s="842"/>
      <c r="D2" s="842"/>
      <c r="E2" s="842"/>
      <c r="F2" s="842"/>
      <c r="G2" s="842"/>
      <c r="H2" s="842"/>
      <c r="I2" s="842"/>
      <c r="J2" s="842"/>
      <c r="K2" s="842"/>
      <c r="L2" s="842"/>
      <c r="M2" s="842"/>
      <c r="N2" s="842"/>
      <c r="O2" s="663"/>
    </row>
    <row r="3" spans="1:15" s="4" customFormat="1" ht="18" customHeight="1">
      <c r="A3" s="11"/>
      <c r="B3" s="11"/>
      <c r="C3" s="11"/>
      <c r="D3" s="11"/>
      <c r="E3" s="11"/>
      <c r="F3" s="11"/>
      <c r="G3" s="11"/>
      <c r="H3" s="3"/>
      <c r="I3" s="3"/>
      <c r="J3" s="3"/>
      <c r="K3" s="3"/>
      <c r="L3" s="3"/>
      <c r="O3" s="664"/>
    </row>
    <row r="4" spans="1:15" s="4" customFormat="1" ht="15.75" customHeight="1">
      <c r="A4" s="843" t="s">
        <v>954</v>
      </c>
      <c r="B4" s="843"/>
      <c r="C4" s="843"/>
      <c r="D4" s="843"/>
      <c r="E4" s="843"/>
      <c r="F4" s="843"/>
      <c r="G4" s="843"/>
      <c r="H4" s="844"/>
      <c r="I4" s="844"/>
      <c r="J4" s="844"/>
      <c r="K4" s="844"/>
      <c r="L4" s="844"/>
      <c r="M4" s="844"/>
      <c r="N4" s="844"/>
      <c r="O4" s="664"/>
    </row>
    <row r="5" spans="1:15" s="4" customFormat="1" ht="13.5" customHeight="1">
      <c r="A5" s="845" t="s">
        <v>21</v>
      </c>
      <c r="B5" s="845"/>
      <c r="C5" s="845"/>
      <c r="D5" s="845"/>
      <c r="E5" s="845"/>
      <c r="F5" s="845"/>
      <c r="G5" s="845"/>
      <c r="H5" s="845"/>
      <c r="I5" s="845"/>
      <c r="J5" s="845"/>
      <c r="K5" s="845"/>
      <c r="L5" s="845"/>
      <c r="M5" s="844"/>
      <c r="N5" s="844"/>
      <c r="O5" s="664"/>
    </row>
    <row r="6" spans="1:15" s="4" customFormat="1" ht="14.25">
      <c r="A6" s="843" t="s">
        <v>416</v>
      </c>
      <c r="B6" s="843"/>
      <c r="C6" s="843"/>
      <c r="D6" s="843"/>
      <c r="E6" s="843"/>
      <c r="F6" s="843"/>
      <c r="G6" s="843"/>
      <c r="H6" s="843"/>
      <c r="I6" s="843"/>
      <c r="J6" s="843"/>
      <c r="K6" s="843"/>
      <c r="L6" s="844"/>
      <c r="M6" s="844"/>
      <c r="N6" s="844"/>
      <c r="O6" s="664"/>
    </row>
    <row r="7" spans="1:18" s="4" customFormat="1" ht="15" customHeight="1">
      <c r="A7" s="836" t="s">
        <v>20</v>
      </c>
      <c r="B7" s="837"/>
      <c r="C7" s="837"/>
      <c r="D7" s="837"/>
      <c r="E7" s="837"/>
      <c r="F7" s="837"/>
      <c r="G7" s="837"/>
      <c r="H7" s="837"/>
      <c r="I7" s="837"/>
      <c r="J7" s="837"/>
      <c r="K7" s="837"/>
      <c r="L7" s="837"/>
      <c r="M7" s="837"/>
      <c r="N7" s="838"/>
      <c r="O7" s="665"/>
      <c r="P7" s="3"/>
      <c r="Q7" s="3"/>
      <c r="R7" s="3"/>
    </row>
    <row r="8" spans="1:15" s="4" customFormat="1" ht="57" customHeight="1">
      <c r="A8" s="835" t="s">
        <v>31</v>
      </c>
      <c r="B8" s="835"/>
      <c r="C8" s="835"/>
      <c r="D8" s="835"/>
      <c r="E8" s="835"/>
      <c r="F8" s="835"/>
      <c r="G8" s="835"/>
      <c r="H8" s="835"/>
      <c r="I8" s="835"/>
      <c r="J8" s="835"/>
      <c r="K8" s="835"/>
      <c r="L8" s="835"/>
      <c r="M8" s="835"/>
      <c r="N8" s="835"/>
      <c r="O8" s="664"/>
    </row>
    <row r="9" spans="1:15" s="4" customFormat="1" ht="14.25">
      <c r="A9" s="10"/>
      <c r="B9" s="10"/>
      <c r="C9" s="10"/>
      <c r="D9" s="10"/>
      <c r="E9" s="10"/>
      <c r="F9" s="10"/>
      <c r="G9" s="10"/>
      <c r="H9" s="10"/>
      <c r="I9" s="10"/>
      <c r="J9" s="10"/>
      <c r="K9" s="10"/>
      <c r="L9" s="10"/>
      <c r="O9" s="664"/>
    </row>
    <row r="10" spans="1:15" s="4" customFormat="1" ht="51.75">
      <c r="A10" s="46" t="s">
        <v>366</v>
      </c>
      <c r="B10" s="46" t="s">
        <v>18</v>
      </c>
      <c r="C10" s="46" t="s">
        <v>25</v>
      </c>
      <c r="D10" s="55" t="s">
        <v>394</v>
      </c>
      <c r="E10" s="55" t="s">
        <v>23</v>
      </c>
      <c r="F10" s="55" t="s">
        <v>24</v>
      </c>
      <c r="G10" s="46" t="s">
        <v>22</v>
      </c>
      <c r="H10" s="47" t="s">
        <v>403</v>
      </c>
      <c r="I10" s="55" t="s">
        <v>400</v>
      </c>
      <c r="J10" s="163" t="s">
        <v>996</v>
      </c>
      <c r="K10" s="55" t="s">
        <v>404</v>
      </c>
      <c r="L10" s="55" t="s">
        <v>405</v>
      </c>
      <c r="M10" s="46" t="s">
        <v>19</v>
      </c>
      <c r="N10" s="46" t="s">
        <v>396</v>
      </c>
      <c r="O10" s="762" t="s">
        <v>988</v>
      </c>
    </row>
    <row r="11" spans="1:15" s="4" customFormat="1" ht="217.5">
      <c r="A11" s="773" t="s">
        <v>1840</v>
      </c>
      <c r="B11" s="289" t="s">
        <v>1841</v>
      </c>
      <c r="C11" s="289" t="s">
        <v>2049</v>
      </c>
      <c r="D11" s="289" t="s">
        <v>1842</v>
      </c>
      <c r="E11" s="289" t="s">
        <v>1843</v>
      </c>
      <c r="F11" s="289">
        <v>7</v>
      </c>
      <c r="G11" s="289" t="s">
        <v>1844</v>
      </c>
      <c r="H11" s="296" t="s">
        <v>1845</v>
      </c>
      <c r="I11" s="289"/>
      <c r="J11" s="289"/>
      <c r="K11" s="774" t="s">
        <v>1846</v>
      </c>
      <c r="L11" s="289">
        <v>2018</v>
      </c>
      <c r="M11" s="775">
        <v>200</v>
      </c>
      <c r="N11" s="776">
        <v>200</v>
      </c>
      <c r="O11" s="666" t="s">
        <v>2519</v>
      </c>
    </row>
    <row r="12" spans="1:15" s="4" customFormat="1" ht="144.75">
      <c r="A12" s="182" t="s">
        <v>1583</v>
      </c>
      <c r="B12" s="182" t="s">
        <v>1584</v>
      </c>
      <c r="C12" s="196" t="s">
        <v>2049</v>
      </c>
      <c r="D12" s="196" t="s">
        <v>1585</v>
      </c>
      <c r="E12" s="196">
        <v>61</v>
      </c>
      <c r="F12" s="196">
        <v>1</v>
      </c>
      <c r="G12" s="196" t="s">
        <v>1586</v>
      </c>
      <c r="H12" s="257" t="s">
        <v>1587</v>
      </c>
      <c r="I12" s="196" t="s">
        <v>1588</v>
      </c>
      <c r="J12" s="196"/>
      <c r="K12" s="480" t="s">
        <v>1589</v>
      </c>
      <c r="L12" s="196">
        <v>2018</v>
      </c>
      <c r="M12" s="777">
        <v>200</v>
      </c>
      <c r="N12" s="778">
        <v>66.66</v>
      </c>
      <c r="O12" s="666" t="s">
        <v>2074</v>
      </c>
    </row>
    <row r="13" spans="1:15" s="4" customFormat="1" ht="87">
      <c r="A13" s="475" t="s">
        <v>1155</v>
      </c>
      <c r="B13" s="182" t="s">
        <v>1156</v>
      </c>
      <c r="C13" s="196" t="s">
        <v>2049</v>
      </c>
      <c r="D13" s="468" t="s">
        <v>1157</v>
      </c>
      <c r="E13" s="196">
        <v>20</v>
      </c>
      <c r="F13" s="196">
        <v>3</v>
      </c>
      <c r="G13" s="470" t="s">
        <v>1158</v>
      </c>
      <c r="H13" s="476" t="s">
        <v>1159</v>
      </c>
      <c r="I13" s="196"/>
      <c r="J13" s="468" t="s">
        <v>1160</v>
      </c>
      <c r="K13" s="477" t="s">
        <v>1161</v>
      </c>
      <c r="L13" s="196">
        <v>2018</v>
      </c>
      <c r="M13" s="777">
        <v>200</v>
      </c>
      <c r="N13" s="778">
        <v>200</v>
      </c>
      <c r="O13" s="666" t="s">
        <v>2061</v>
      </c>
    </row>
    <row r="14" spans="1:15" s="4" customFormat="1" ht="409.5">
      <c r="A14" s="478" t="s">
        <v>1162</v>
      </c>
      <c r="B14" s="464" t="s">
        <v>1777</v>
      </c>
      <c r="C14" s="196" t="s">
        <v>2049</v>
      </c>
      <c r="D14" s="478" t="s">
        <v>1778</v>
      </c>
      <c r="E14" s="196">
        <v>13</v>
      </c>
      <c r="F14" s="196">
        <v>3</v>
      </c>
      <c r="G14" s="479" t="s">
        <v>1779</v>
      </c>
      <c r="H14" s="279" t="s">
        <v>938</v>
      </c>
      <c r="I14" s="196"/>
      <c r="J14" s="196"/>
      <c r="K14" s="480" t="s">
        <v>1780</v>
      </c>
      <c r="L14" s="196">
        <v>2018</v>
      </c>
      <c r="M14" s="779">
        <v>200</v>
      </c>
      <c r="N14" s="778">
        <v>100</v>
      </c>
      <c r="O14" s="666" t="s">
        <v>2061</v>
      </c>
    </row>
    <row r="15" spans="1:15" s="4" customFormat="1" ht="144.75">
      <c r="A15" s="780" t="s">
        <v>1262</v>
      </c>
      <c r="B15" s="780" t="s">
        <v>1263</v>
      </c>
      <c r="C15" s="196" t="s">
        <v>2049</v>
      </c>
      <c r="D15" s="189" t="s">
        <v>1585</v>
      </c>
      <c r="E15" s="538">
        <v>61</v>
      </c>
      <c r="F15" s="538">
        <v>2</v>
      </c>
      <c r="G15" s="261" t="s">
        <v>1264</v>
      </c>
      <c r="H15" s="257" t="s">
        <v>607</v>
      </c>
      <c r="I15" s="451" t="s">
        <v>608</v>
      </c>
      <c r="J15" s="196"/>
      <c r="K15" s="480" t="s">
        <v>609</v>
      </c>
      <c r="L15" s="196">
        <v>2018</v>
      </c>
      <c r="M15" s="777">
        <v>200</v>
      </c>
      <c r="N15" s="778">
        <v>66.66</v>
      </c>
      <c r="O15" s="666" t="s">
        <v>2054</v>
      </c>
    </row>
    <row r="16" spans="1:15" s="4" customFormat="1" ht="143.25">
      <c r="A16" s="781" t="s">
        <v>2479</v>
      </c>
      <c r="B16" s="177" t="s">
        <v>514</v>
      </c>
      <c r="C16" s="196" t="s">
        <v>2049</v>
      </c>
      <c r="D16" s="528" t="s">
        <v>1157</v>
      </c>
      <c r="E16" s="196">
        <v>20</v>
      </c>
      <c r="F16" s="196">
        <v>2</v>
      </c>
      <c r="G16" s="177" t="s">
        <v>515</v>
      </c>
      <c r="H16" s="279" t="s">
        <v>516</v>
      </c>
      <c r="I16" s="531" t="s">
        <v>517</v>
      </c>
      <c r="J16" s="196"/>
      <c r="K16" s="532" t="s">
        <v>518</v>
      </c>
      <c r="L16" s="196">
        <v>2018</v>
      </c>
      <c r="M16" s="777">
        <v>200</v>
      </c>
      <c r="N16" s="778">
        <v>66.66</v>
      </c>
      <c r="O16" s="666" t="s">
        <v>2520</v>
      </c>
    </row>
    <row r="17" spans="1:15" s="4" customFormat="1" ht="286.5">
      <c r="A17" s="536" t="s">
        <v>1910</v>
      </c>
      <c r="B17" s="177" t="s">
        <v>1911</v>
      </c>
      <c r="C17" s="196" t="s">
        <v>2049</v>
      </c>
      <c r="D17" s="528" t="s">
        <v>1157</v>
      </c>
      <c r="E17" s="196">
        <v>20</v>
      </c>
      <c r="F17" s="196">
        <v>3</v>
      </c>
      <c r="G17" s="177" t="s">
        <v>515</v>
      </c>
      <c r="H17" s="279" t="s">
        <v>519</v>
      </c>
      <c r="I17" s="531" t="s">
        <v>520</v>
      </c>
      <c r="J17" s="196"/>
      <c r="K17" s="530" t="s">
        <v>521</v>
      </c>
      <c r="L17" s="196">
        <v>2018</v>
      </c>
      <c r="M17" s="779">
        <v>200</v>
      </c>
      <c r="N17" s="778">
        <v>50</v>
      </c>
      <c r="O17" s="666" t="s">
        <v>2520</v>
      </c>
    </row>
    <row r="18" spans="1:15" s="4" customFormat="1" ht="325.5">
      <c r="A18" s="536" t="s">
        <v>1912</v>
      </c>
      <c r="B18" s="177" t="s">
        <v>807</v>
      </c>
      <c r="C18" s="178" t="s">
        <v>2049</v>
      </c>
      <c r="D18" s="528" t="s">
        <v>1157</v>
      </c>
      <c r="E18" s="178">
        <v>20</v>
      </c>
      <c r="F18" s="186">
        <v>1</v>
      </c>
      <c r="G18" s="177" t="s">
        <v>515</v>
      </c>
      <c r="H18" s="189" t="s">
        <v>808</v>
      </c>
      <c r="I18" s="532" t="s">
        <v>809</v>
      </c>
      <c r="J18" s="186"/>
      <c r="K18" s="530" t="s">
        <v>810</v>
      </c>
      <c r="L18" s="186">
        <v>2018</v>
      </c>
      <c r="M18" s="533">
        <v>200</v>
      </c>
      <c r="N18" s="534">
        <v>50</v>
      </c>
      <c r="O18" s="667" t="s">
        <v>2052</v>
      </c>
    </row>
    <row r="19" spans="1:15" s="4" customFormat="1" ht="286.5">
      <c r="A19" s="536" t="s">
        <v>1910</v>
      </c>
      <c r="B19" s="177" t="s">
        <v>1911</v>
      </c>
      <c r="C19" s="196" t="s">
        <v>2049</v>
      </c>
      <c r="D19" s="528" t="s">
        <v>1157</v>
      </c>
      <c r="E19" s="196">
        <v>20</v>
      </c>
      <c r="F19" s="196">
        <v>3</v>
      </c>
      <c r="G19" s="177" t="s">
        <v>515</v>
      </c>
      <c r="H19" s="279" t="s">
        <v>519</v>
      </c>
      <c r="I19" s="531" t="s">
        <v>520</v>
      </c>
      <c r="J19" s="196"/>
      <c r="K19" s="530" t="s">
        <v>521</v>
      </c>
      <c r="L19" s="196">
        <v>2018</v>
      </c>
      <c r="M19" s="779">
        <v>200</v>
      </c>
      <c r="N19" s="778">
        <v>50</v>
      </c>
      <c r="O19" s="666" t="s">
        <v>2052</v>
      </c>
    </row>
    <row r="20" spans="1:15" s="4" customFormat="1" ht="325.5">
      <c r="A20" s="536" t="s">
        <v>1912</v>
      </c>
      <c r="B20" s="177" t="s">
        <v>807</v>
      </c>
      <c r="C20" s="178" t="s">
        <v>2049</v>
      </c>
      <c r="D20" s="528" t="s">
        <v>1157</v>
      </c>
      <c r="E20" s="178">
        <v>20</v>
      </c>
      <c r="F20" s="186">
        <v>1</v>
      </c>
      <c r="G20" s="177" t="s">
        <v>515</v>
      </c>
      <c r="H20" s="189" t="s">
        <v>808</v>
      </c>
      <c r="I20" s="532" t="s">
        <v>809</v>
      </c>
      <c r="J20" s="186"/>
      <c r="K20" s="530" t="s">
        <v>810</v>
      </c>
      <c r="L20" s="186">
        <v>2018</v>
      </c>
      <c r="M20" s="533">
        <v>200</v>
      </c>
      <c r="N20" s="534">
        <v>50</v>
      </c>
      <c r="O20" s="666" t="s">
        <v>2520</v>
      </c>
    </row>
    <row r="21" spans="1:15" s="4" customFormat="1" ht="159">
      <c r="A21" s="660" t="s">
        <v>1913</v>
      </c>
      <c r="B21" s="176" t="s">
        <v>811</v>
      </c>
      <c r="C21" s="178" t="s">
        <v>2049</v>
      </c>
      <c r="D21" s="178" t="s">
        <v>812</v>
      </c>
      <c r="E21" s="178">
        <v>62</v>
      </c>
      <c r="F21" s="428" t="s">
        <v>813</v>
      </c>
      <c r="G21" s="178" t="s">
        <v>814</v>
      </c>
      <c r="H21" s="279" t="s">
        <v>815</v>
      </c>
      <c r="I21" s="186"/>
      <c r="J21" s="186"/>
      <c r="K21" s="428" t="s">
        <v>816</v>
      </c>
      <c r="L21" s="186">
        <v>2017</v>
      </c>
      <c r="M21" s="533">
        <v>200</v>
      </c>
      <c r="N21" s="534">
        <v>66.66</v>
      </c>
      <c r="O21" s="666" t="s">
        <v>2520</v>
      </c>
    </row>
    <row r="22" spans="1:15" s="4" customFormat="1" ht="117">
      <c r="A22" s="782" t="s">
        <v>1913</v>
      </c>
      <c r="B22" s="182" t="s">
        <v>74</v>
      </c>
      <c r="C22" s="196" t="s">
        <v>1004</v>
      </c>
      <c r="D22" s="196" t="s">
        <v>812</v>
      </c>
      <c r="E22" s="196">
        <v>62</v>
      </c>
      <c r="F22" s="480" t="s">
        <v>813</v>
      </c>
      <c r="G22" s="182" t="s">
        <v>814</v>
      </c>
      <c r="H22" s="189" t="s">
        <v>815</v>
      </c>
      <c r="I22" s="196"/>
      <c r="J22" s="196"/>
      <c r="K22" s="480" t="s">
        <v>816</v>
      </c>
      <c r="L22" s="196">
        <v>2017</v>
      </c>
      <c r="M22" s="777">
        <v>200</v>
      </c>
      <c r="N22" s="778">
        <f aca="true" t="shared" si="0" ref="N22:N27">M22/3</f>
        <v>66.66666666666667</v>
      </c>
      <c r="O22" s="666" t="s">
        <v>2037</v>
      </c>
    </row>
    <row r="23" spans="1:15" s="4" customFormat="1" ht="103.5">
      <c r="A23" s="810" t="s">
        <v>75</v>
      </c>
      <c r="B23" s="176" t="s">
        <v>76</v>
      </c>
      <c r="C23" s="196" t="s">
        <v>1004</v>
      </c>
      <c r="D23" s="196" t="s">
        <v>1157</v>
      </c>
      <c r="E23" s="178">
        <v>20</v>
      </c>
      <c r="F23" s="186">
        <v>2</v>
      </c>
      <c r="G23" s="196" t="s">
        <v>77</v>
      </c>
      <c r="H23" s="279" t="s">
        <v>516</v>
      </c>
      <c r="I23" s="196" t="s">
        <v>517</v>
      </c>
      <c r="J23" s="186"/>
      <c r="K23" s="428" t="s">
        <v>78</v>
      </c>
      <c r="L23" s="186">
        <v>2018</v>
      </c>
      <c r="M23" s="777">
        <v>200</v>
      </c>
      <c r="N23" s="188">
        <f t="shared" si="0"/>
        <v>66.66666666666667</v>
      </c>
      <c r="O23" s="666" t="s">
        <v>2037</v>
      </c>
    </row>
    <row r="24" spans="1:15" s="4" customFormat="1" ht="64.5">
      <c r="A24" s="182" t="s">
        <v>79</v>
      </c>
      <c r="B24" s="182" t="s">
        <v>80</v>
      </c>
      <c r="C24" s="196" t="s">
        <v>1004</v>
      </c>
      <c r="D24" s="196" t="s">
        <v>1157</v>
      </c>
      <c r="E24" s="196">
        <v>21</v>
      </c>
      <c r="F24" s="196">
        <v>1</v>
      </c>
      <c r="G24" s="196" t="s">
        <v>77</v>
      </c>
      <c r="H24" s="182" t="s">
        <v>81</v>
      </c>
      <c r="I24" s="196" t="s">
        <v>82</v>
      </c>
      <c r="J24" s="196"/>
      <c r="K24" s="480" t="s">
        <v>83</v>
      </c>
      <c r="L24" s="196">
        <v>2019</v>
      </c>
      <c r="M24" s="777">
        <v>200</v>
      </c>
      <c r="N24" s="778">
        <f t="shared" si="0"/>
        <v>66.66666666666667</v>
      </c>
      <c r="O24" s="666" t="s">
        <v>2037</v>
      </c>
    </row>
    <row r="25" spans="1:15" s="4" customFormat="1" ht="78">
      <c r="A25" s="176" t="s">
        <v>84</v>
      </c>
      <c r="B25" s="182" t="s">
        <v>80</v>
      </c>
      <c r="C25" s="196" t="s">
        <v>1004</v>
      </c>
      <c r="D25" s="196" t="s">
        <v>1157</v>
      </c>
      <c r="E25" s="178">
        <v>21</v>
      </c>
      <c r="F25" s="186">
        <v>2</v>
      </c>
      <c r="G25" s="196" t="s">
        <v>77</v>
      </c>
      <c r="H25" s="189" t="s">
        <v>85</v>
      </c>
      <c r="I25" s="196" t="s">
        <v>86</v>
      </c>
      <c r="J25" s="186"/>
      <c r="K25" s="428" t="s">
        <v>87</v>
      </c>
      <c r="L25" s="186">
        <v>2019</v>
      </c>
      <c r="M25" s="777">
        <v>200</v>
      </c>
      <c r="N25" s="188">
        <f t="shared" si="0"/>
        <v>66.66666666666667</v>
      </c>
      <c r="O25" s="666" t="s">
        <v>2037</v>
      </c>
    </row>
    <row r="26" spans="1:15" s="4" customFormat="1" ht="64.5">
      <c r="A26" s="182" t="s">
        <v>79</v>
      </c>
      <c r="B26" s="182" t="s">
        <v>80</v>
      </c>
      <c r="C26" s="196" t="s">
        <v>2049</v>
      </c>
      <c r="D26" s="196" t="s">
        <v>1157</v>
      </c>
      <c r="E26" s="196">
        <v>21</v>
      </c>
      <c r="F26" s="196">
        <v>1</v>
      </c>
      <c r="G26" s="196" t="s">
        <v>77</v>
      </c>
      <c r="H26" s="182" t="s">
        <v>81</v>
      </c>
      <c r="I26" s="196" t="s">
        <v>82</v>
      </c>
      <c r="J26" s="196"/>
      <c r="K26" s="480" t="s">
        <v>83</v>
      </c>
      <c r="L26" s="196">
        <v>2019</v>
      </c>
      <c r="M26" s="777">
        <v>200</v>
      </c>
      <c r="N26" s="778">
        <f t="shared" si="0"/>
        <v>66.66666666666667</v>
      </c>
      <c r="O26" s="666" t="s">
        <v>2520</v>
      </c>
    </row>
    <row r="27" spans="1:15" s="4" customFormat="1" ht="78">
      <c r="A27" s="176" t="s">
        <v>84</v>
      </c>
      <c r="B27" s="182" t="s">
        <v>80</v>
      </c>
      <c r="C27" s="196" t="s">
        <v>1004</v>
      </c>
      <c r="D27" s="196" t="s">
        <v>1157</v>
      </c>
      <c r="E27" s="178">
        <v>21</v>
      </c>
      <c r="F27" s="186">
        <v>2</v>
      </c>
      <c r="G27" s="196" t="s">
        <v>77</v>
      </c>
      <c r="H27" s="189" t="s">
        <v>85</v>
      </c>
      <c r="I27" s="196" t="s">
        <v>86</v>
      </c>
      <c r="J27" s="186"/>
      <c r="K27" s="428" t="s">
        <v>87</v>
      </c>
      <c r="L27" s="186">
        <v>2019</v>
      </c>
      <c r="M27" s="777">
        <v>200</v>
      </c>
      <c r="N27" s="188">
        <f t="shared" si="0"/>
        <v>66.66666666666667</v>
      </c>
      <c r="O27" s="666" t="s">
        <v>2520</v>
      </c>
    </row>
    <row r="28" spans="1:15" s="4" customFormat="1" ht="101.25">
      <c r="A28" s="182" t="s">
        <v>1017</v>
      </c>
      <c r="B28" s="182" t="s">
        <v>1018</v>
      </c>
      <c r="C28" s="196" t="s">
        <v>1004</v>
      </c>
      <c r="D28" s="196" t="s">
        <v>1019</v>
      </c>
      <c r="E28" s="196">
        <v>9</v>
      </c>
      <c r="F28" s="196">
        <v>2</v>
      </c>
      <c r="G28" s="196" t="s">
        <v>1020</v>
      </c>
      <c r="H28" s="279" t="s">
        <v>1021</v>
      </c>
      <c r="I28" s="196"/>
      <c r="J28" s="196" t="s">
        <v>1022</v>
      </c>
      <c r="K28" s="480" t="s">
        <v>1023</v>
      </c>
      <c r="L28" s="196">
        <v>2018</v>
      </c>
      <c r="M28" s="777">
        <v>200</v>
      </c>
      <c r="N28" s="778">
        <v>100</v>
      </c>
      <c r="O28" s="666" t="s">
        <v>2039</v>
      </c>
    </row>
    <row r="29" spans="1:15" s="4" customFormat="1" ht="78">
      <c r="A29" s="182" t="s">
        <v>1024</v>
      </c>
      <c r="B29" s="182" t="s">
        <v>1025</v>
      </c>
      <c r="C29" s="196" t="s">
        <v>1004</v>
      </c>
      <c r="D29" s="196" t="s">
        <v>1019</v>
      </c>
      <c r="E29" s="196">
        <v>9</v>
      </c>
      <c r="F29" s="196">
        <v>4</v>
      </c>
      <c r="G29" s="196" t="s">
        <v>1020</v>
      </c>
      <c r="H29" s="182" t="s">
        <v>1026</v>
      </c>
      <c r="I29" s="196"/>
      <c r="J29" s="196" t="s">
        <v>1027</v>
      </c>
      <c r="K29" s="480" t="s">
        <v>1028</v>
      </c>
      <c r="L29" s="196">
        <v>2018</v>
      </c>
      <c r="M29" s="777">
        <v>200</v>
      </c>
      <c r="N29" s="778">
        <v>66.66</v>
      </c>
      <c r="O29" s="666" t="s">
        <v>2039</v>
      </c>
    </row>
    <row r="30" spans="1:15" s="4" customFormat="1" ht="101.25">
      <c r="A30" s="182" t="s">
        <v>1017</v>
      </c>
      <c r="B30" s="182" t="s">
        <v>1018</v>
      </c>
      <c r="C30" s="196" t="s">
        <v>1004</v>
      </c>
      <c r="D30" s="196" t="s">
        <v>1019</v>
      </c>
      <c r="E30" s="196">
        <v>9</v>
      </c>
      <c r="F30" s="196">
        <v>2</v>
      </c>
      <c r="G30" s="196" t="s">
        <v>1020</v>
      </c>
      <c r="H30" s="279" t="s">
        <v>1021</v>
      </c>
      <c r="I30" s="196"/>
      <c r="J30" s="196" t="s">
        <v>1022</v>
      </c>
      <c r="K30" s="480" t="s">
        <v>1023</v>
      </c>
      <c r="L30" s="196">
        <v>2018</v>
      </c>
      <c r="M30" s="777">
        <v>200</v>
      </c>
      <c r="N30" s="778">
        <v>100</v>
      </c>
      <c r="O30" s="666" t="s">
        <v>2040</v>
      </c>
    </row>
    <row r="31" spans="1:15" s="4" customFormat="1" ht="78">
      <c r="A31" s="182" t="s">
        <v>1024</v>
      </c>
      <c r="B31" s="182" t="s">
        <v>1025</v>
      </c>
      <c r="C31" s="196" t="s">
        <v>1004</v>
      </c>
      <c r="D31" s="196" t="s">
        <v>1019</v>
      </c>
      <c r="E31" s="196">
        <v>9</v>
      </c>
      <c r="F31" s="196">
        <v>4</v>
      </c>
      <c r="G31" s="196" t="s">
        <v>1020</v>
      </c>
      <c r="H31" s="182" t="s">
        <v>1026</v>
      </c>
      <c r="I31" s="196"/>
      <c r="J31" s="196" t="s">
        <v>1027</v>
      </c>
      <c r="K31" s="480" t="s">
        <v>1028</v>
      </c>
      <c r="L31" s="196">
        <v>2018</v>
      </c>
      <c r="M31" s="777">
        <v>200</v>
      </c>
      <c r="N31" s="778">
        <v>66.66</v>
      </c>
      <c r="O31" s="666" t="s">
        <v>2040</v>
      </c>
    </row>
    <row r="32" spans="1:15" s="4" customFormat="1" ht="159">
      <c r="A32" s="182" t="s">
        <v>111</v>
      </c>
      <c r="B32" s="783" t="s">
        <v>2074</v>
      </c>
      <c r="C32" s="196" t="s">
        <v>2049</v>
      </c>
      <c r="D32" s="196" t="s">
        <v>937</v>
      </c>
      <c r="E32" s="196" t="s">
        <v>112</v>
      </c>
      <c r="F32" s="196">
        <v>3</v>
      </c>
      <c r="G32" s="196" t="s">
        <v>113</v>
      </c>
      <c r="H32" s="279" t="s">
        <v>938</v>
      </c>
      <c r="I32" s="196"/>
      <c r="J32" s="196"/>
      <c r="K32" s="480" t="s">
        <v>114</v>
      </c>
      <c r="L32" s="196">
        <v>2018</v>
      </c>
      <c r="M32" s="779">
        <v>200</v>
      </c>
      <c r="N32" s="778">
        <v>200</v>
      </c>
      <c r="O32" s="666" t="s">
        <v>2074</v>
      </c>
    </row>
    <row r="33" spans="1:15" ht="14.25">
      <c r="A33" s="113"/>
      <c r="B33" s="113"/>
      <c r="C33" s="114"/>
      <c r="D33" s="114"/>
      <c r="E33" s="114"/>
      <c r="F33" s="116"/>
      <c r="G33" s="114"/>
      <c r="H33" s="119"/>
      <c r="I33" s="116"/>
      <c r="J33" s="116"/>
      <c r="K33" s="121"/>
      <c r="L33" s="116"/>
      <c r="M33" s="128"/>
      <c r="N33" s="129"/>
      <c r="O33" s="666"/>
    </row>
    <row r="34" spans="1:14" ht="14.25">
      <c r="A34" s="62" t="s">
        <v>368</v>
      </c>
      <c r="B34" s="23"/>
      <c r="C34" s="23"/>
      <c r="D34" s="23"/>
      <c r="E34" s="23"/>
      <c r="F34" s="23"/>
      <c r="G34" s="40"/>
      <c r="H34" s="40"/>
      <c r="I34" s="40"/>
      <c r="J34" s="40"/>
      <c r="K34" s="40"/>
      <c r="L34" s="40"/>
      <c r="M34" s="41"/>
      <c r="N34" s="58">
        <f>SUM(N11:N33)</f>
        <v>1899.9600000000005</v>
      </c>
    </row>
    <row r="35" spans="1:14" ht="14.25">
      <c r="A35" s="10"/>
      <c r="B35" s="10"/>
      <c r="C35" s="10"/>
      <c r="D35" s="10"/>
      <c r="E35" s="10"/>
      <c r="F35" s="10"/>
      <c r="G35" s="10"/>
      <c r="H35" s="10"/>
      <c r="I35" s="10"/>
      <c r="J35" s="10"/>
      <c r="K35" s="10"/>
      <c r="L35" s="10"/>
      <c r="M35" s="4"/>
      <c r="N35" s="4"/>
    </row>
    <row r="36" spans="1:14" ht="15" customHeight="1">
      <c r="A36" s="830" t="s">
        <v>401</v>
      </c>
      <c r="B36" s="830"/>
      <c r="C36" s="830"/>
      <c r="D36" s="830"/>
      <c r="E36" s="830"/>
      <c r="F36" s="830"/>
      <c r="G36" s="830"/>
      <c r="H36" s="830"/>
      <c r="I36" s="830"/>
      <c r="J36" s="830"/>
      <c r="K36" s="830"/>
      <c r="L36" s="830"/>
      <c r="M36" s="830"/>
      <c r="N36" s="830"/>
    </row>
  </sheetData>
  <sheetProtection/>
  <autoFilter ref="A10:O32"/>
  <mergeCells count="7">
    <mergeCell ref="A2:N2"/>
    <mergeCell ref="A36:N36"/>
    <mergeCell ref="A4:N4"/>
    <mergeCell ref="A5:N5"/>
    <mergeCell ref="A6:N6"/>
    <mergeCell ref="A8:N8"/>
    <mergeCell ref="A7:N7"/>
  </mergeCells>
  <hyperlinks>
    <hyperlink ref="H11" r:id="rId1" display="http://digital-library.ulbsibiu.ro/dspace/bitstream/123456789/2151/16/15%20-%20Raul%20Tudor%20-%20Soimii%20Carpatilor.pdf"/>
    <hyperlink ref="H12" r:id="rId2" display="https://www.travaux.ro/web/pdf/antipa-travaux-61(1)-01-tausan-mantispa.pdf"/>
    <hyperlink ref="H13" r:id="rId3" display="http://stiinte.ulbsibiu.ro/trser/trser20/_67-74.pdf"/>
    <hyperlink ref="H14" r:id="rId4" display="http://www.brukenthalmuseum.ro/pdf/BAM/Brukenthal Acta Musei XIII3_2018.pdf"/>
    <hyperlink ref="H15" r:id="rId5" display="https://www.travaux.ro/web/pdf/antipa-travaux-61(2)-07-lazar-mammal.pdf"/>
    <hyperlink ref="A16" r:id="rId6" display="http://apps.webofknowledge.com/full_record.do?product=UA&amp;search_mode=GeneralSearch&amp;qid=10&amp;SID=E2SabbQzae9XylHACbF&amp;page=1&amp;doc=4"/>
    <hyperlink ref="A19" r:id="rId7" display="http://apps.webofknowledge.com/full_record.do?product=UA&amp;search_mode=GeneralSearch&amp;qid=10&amp;SID=E2SabbQzae9XylHACbF&amp;page=1&amp;doc=6"/>
    <hyperlink ref="A20" r:id="rId8" display="http://apps.webofknowledge.com/full_record.do?product=UA&amp;search_mode=GeneralSearch&amp;qid=10&amp;SID=E2SabbQzae9XylHACbF&amp;page=1&amp;doc=7"/>
    <hyperlink ref="H19" r:id="rId9" display="http://stiinte.ulbsibiu.ro/trser/trser20/_75-114.pdf"/>
    <hyperlink ref="H16" r:id="rId10" display="http://stiinte.ulbsibiu.ro/trser/trser20/p63-74.pdf"/>
    <hyperlink ref="H26" r:id="rId11" display="http://stiinte.ulbsibiu.ro/trser/trser21/83-96.pdf"/>
    <hyperlink ref="H22" r:id="rId12" display="http://www.ibiol.ro/zoology/Volume%2062/PDF%20RJB-Z,%2062%20(1-2),%202017.pdf"/>
    <hyperlink ref="H28" r:id="rId13" display="http://www.edusoft.ro/brain/index.php/brain/article/view/810"/>
    <hyperlink ref="H30" r:id="rId14" display="http://www.edusoft.ro/brain/index.php/brain/article/view/810"/>
    <hyperlink ref="H32" r:id="rId15" display="http://www.brukenthalmuseum.ro/pdf/BAM/Brukenthal%20Acta%20Musei%20XIII3_2018.pdf"/>
    <hyperlink ref="A17" r:id="rId16" display="http://apps.webofknowledge.com/full_record.do?product=UA&amp;search_mode=GeneralSearch&amp;qid=10&amp;SID=E2SabbQzae9XylHACbF&amp;page=1&amp;doc=6"/>
    <hyperlink ref="A18" r:id="rId17" display="http://apps.webofknowledge.com/full_record.do?product=UA&amp;search_mode=GeneralSearch&amp;qid=10&amp;SID=E2SabbQzae9XylHACbF&amp;page=1&amp;doc=7"/>
    <hyperlink ref="H17" r:id="rId18" display="http://stiinte.ulbsibiu.ro/trser/trser20/_75-114.pdf"/>
    <hyperlink ref="H24" r:id="rId19" display="http://stiinte.ulbsibiu.ro/trser/trser21/83-96.pdf"/>
    <hyperlink ref="H21" r:id="rId20" display="http://www.ibiol.ro/zoology/Volume%2062/PDF%20RJB-Z,%2062%20(1-2),%202017.pdf"/>
    <hyperlink ref="H23" r:id="rId21" display="http://stiinte.ulbsibiu.ro/trser/trser20/p63-74.pdf"/>
  </hyperlinks>
  <printOptions/>
  <pageMargins left="0.511811023622047" right="0.31496062992126" top="0.2" bottom="0" header="0" footer="0"/>
  <pageSetup horizontalDpi="200" verticalDpi="200" orientation="landscape" paperSize="9" r:id="rId22"/>
</worksheet>
</file>

<file path=xl/worksheets/sheet5.xml><?xml version="1.0" encoding="utf-8"?>
<worksheet xmlns="http://schemas.openxmlformats.org/spreadsheetml/2006/main" xmlns:r="http://schemas.openxmlformats.org/officeDocument/2006/relationships">
  <dimension ref="A2:N26"/>
  <sheetViews>
    <sheetView zoomScale="55" zoomScaleNormal="55" zoomScalePageLayoutView="0" workbookViewId="0" topLeftCell="A16">
      <selection activeCell="R11" sqref="R11"/>
    </sheetView>
  </sheetViews>
  <sheetFormatPr defaultColWidth="8.8515625" defaultRowHeight="15"/>
  <cols>
    <col min="1" max="1" width="24.8515625" style="2" customWidth="1"/>
    <col min="2" max="3" width="15.57421875" style="7" customWidth="1"/>
    <col min="4" max="4" width="8.28125" style="1" customWidth="1"/>
    <col min="5" max="5" width="17.421875" style="1" customWidth="1"/>
    <col min="6" max="6" width="7.8515625" style="1" customWidth="1"/>
    <col min="7" max="7" width="8.421875" style="1" customWidth="1"/>
    <col min="8" max="8" width="10.421875" style="16" bestFit="1" customWidth="1"/>
    <col min="9" max="9" width="10.421875" style="16" customWidth="1"/>
    <col min="10" max="10" width="10.00390625" style="1" customWidth="1"/>
    <col min="11" max="11" width="7.8515625" style="1" customWidth="1"/>
    <col min="12" max="12" width="8.8515625" style="1" customWidth="1"/>
    <col min="13" max="13" width="9.140625" style="1" customWidth="1"/>
    <col min="14" max="14" width="20.8515625" style="0" customWidth="1"/>
  </cols>
  <sheetData>
    <row r="2" spans="1:13" s="4" customFormat="1" ht="15">
      <c r="A2" s="841" t="s">
        <v>955</v>
      </c>
      <c r="B2" s="842"/>
      <c r="C2" s="842"/>
      <c r="D2" s="842"/>
      <c r="E2" s="842"/>
      <c r="F2" s="842"/>
      <c r="G2" s="842"/>
      <c r="H2" s="842"/>
      <c r="I2" s="842"/>
      <c r="J2" s="842"/>
      <c r="K2" s="842"/>
      <c r="L2" s="842"/>
      <c r="M2" s="842"/>
    </row>
    <row r="3" spans="1:13" s="4" customFormat="1" ht="15">
      <c r="A3" s="12"/>
      <c r="B3" s="12"/>
      <c r="C3" s="12"/>
      <c r="D3" s="12"/>
      <c r="E3" s="12"/>
      <c r="F3" s="12"/>
      <c r="G3" s="12"/>
      <c r="H3" s="15"/>
      <c r="I3" s="15"/>
      <c r="J3" s="12"/>
      <c r="K3" s="12"/>
      <c r="L3" s="12"/>
      <c r="M3" s="12"/>
    </row>
    <row r="4" spans="1:13" s="4" customFormat="1" ht="14.25">
      <c r="A4" s="847" t="s">
        <v>27</v>
      </c>
      <c r="B4" s="848"/>
      <c r="C4" s="848"/>
      <c r="D4" s="848"/>
      <c r="E4" s="848"/>
      <c r="F4" s="848"/>
      <c r="G4" s="848"/>
      <c r="H4" s="848"/>
      <c r="I4" s="848"/>
      <c r="J4" s="848"/>
      <c r="K4" s="848"/>
      <c r="L4" s="848"/>
      <c r="M4" s="849"/>
    </row>
    <row r="5" spans="1:13" s="4" customFormat="1" ht="14.25">
      <c r="A5" s="850" t="s">
        <v>956</v>
      </c>
      <c r="B5" s="851"/>
      <c r="C5" s="851"/>
      <c r="D5" s="851"/>
      <c r="E5" s="851"/>
      <c r="F5" s="851"/>
      <c r="G5" s="851"/>
      <c r="H5" s="851"/>
      <c r="I5" s="851"/>
      <c r="J5" s="851"/>
      <c r="K5" s="851"/>
      <c r="L5" s="851"/>
      <c r="M5" s="852"/>
    </row>
    <row r="6" spans="1:13" s="4" customFormat="1" ht="14.25">
      <c r="A6" s="836" t="s">
        <v>20</v>
      </c>
      <c r="B6" s="837"/>
      <c r="C6" s="837"/>
      <c r="D6" s="837"/>
      <c r="E6" s="837"/>
      <c r="F6" s="837"/>
      <c r="G6" s="837"/>
      <c r="H6" s="837"/>
      <c r="I6" s="837"/>
      <c r="J6" s="837"/>
      <c r="K6" s="837"/>
      <c r="L6" s="837"/>
      <c r="M6" s="837"/>
    </row>
    <row r="7" spans="1:13" s="4" customFormat="1" ht="56.25" customHeight="1">
      <c r="A7" s="835" t="s">
        <v>1001</v>
      </c>
      <c r="B7" s="835"/>
      <c r="C7" s="835"/>
      <c r="D7" s="835"/>
      <c r="E7" s="835"/>
      <c r="F7" s="835"/>
      <c r="G7" s="835"/>
      <c r="H7" s="835"/>
      <c r="I7" s="835"/>
      <c r="J7" s="835"/>
      <c r="K7" s="835"/>
      <c r="L7" s="835"/>
      <c r="M7" s="835"/>
    </row>
    <row r="9" spans="1:14" ht="51.75">
      <c r="A9" s="46" t="s">
        <v>366</v>
      </c>
      <c r="B9" s="46" t="s">
        <v>28</v>
      </c>
      <c r="C9" s="46" t="s">
        <v>18</v>
      </c>
      <c r="D9" s="55" t="s">
        <v>414</v>
      </c>
      <c r="E9" s="74" t="s">
        <v>29</v>
      </c>
      <c r="F9" s="46" t="s">
        <v>30</v>
      </c>
      <c r="G9" s="55" t="s">
        <v>397</v>
      </c>
      <c r="H9" s="55" t="s">
        <v>400</v>
      </c>
      <c r="I9" s="163" t="s">
        <v>996</v>
      </c>
      <c r="J9" s="55" t="s">
        <v>407</v>
      </c>
      <c r="K9" s="55" t="s">
        <v>405</v>
      </c>
      <c r="L9" s="46" t="s">
        <v>19</v>
      </c>
      <c r="M9" s="46" t="s">
        <v>396</v>
      </c>
      <c r="N9" s="112" t="s">
        <v>988</v>
      </c>
    </row>
    <row r="10" spans="1:14" ht="103.5">
      <c r="A10" s="176" t="s">
        <v>2093</v>
      </c>
      <c r="B10" s="176" t="s">
        <v>2094</v>
      </c>
      <c r="C10" s="191" t="s">
        <v>2245</v>
      </c>
      <c r="D10" s="178" t="s">
        <v>2049</v>
      </c>
      <c r="E10" s="189" t="s">
        <v>2246</v>
      </c>
      <c r="F10" s="189" t="s">
        <v>2247</v>
      </c>
      <c r="G10" s="189" t="s">
        <v>2248</v>
      </c>
      <c r="H10" s="192"/>
      <c r="I10" s="193" t="s">
        <v>2249</v>
      </c>
      <c r="J10" s="176" t="s">
        <v>2250</v>
      </c>
      <c r="K10" s="194">
        <v>2018</v>
      </c>
      <c r="L10" s="195">
        <v>100</v>
      </c>
      <c r="M10" s="189">
        <f>L10/9</f>
        <v>11.11111111111111</v>
      </c>
      <c r="N10" s="118" t="s">
        <v>2068</v>
      </c>
    </row>
    <row r="11" spans="1:14" ht="217.5">
      <c r="A11" s="278" t="s">
        <v>611</v>
      </c>
      <c r="B11" s="277" t="s">
        <v>2094</v>
      </c>
      <c r="C11" s="277" t="s">
        <v>2518</v>
      </c>
      <c r="D11" s="278" t="s">
        <v>2049</v>
      </c>
      <c r="E11" s="278" t="s">
        <v>612</v>
      </c>
      <c r="F11" s="278" t="s">
        <v>613</v>
      </c>
      <c r="G11" s="278" t="s">
        <v>614</v>
      </c>
      <c r="H11" s="323" t="s">
        <v>615</v>
      </c>
      <c r="I11" s="323" t="s">
        <v>616</v>
      </c>
      <c r="J11" s="324" t="s">
        <v>617</v>
      </c>
      <c r="K11" s="280">
        <v>2018</v>
      </c>
      <c r="L11" s="325">
        <v>100</v>
      </c>
      <c r="M11" s="278">
        <v>100</v>
      </c>
      <c r="N11" s="118" t="s">
        <v>2072</v>
      </c>
    </row>
    <row r="12" spans="1:14" s="76" customFormat="1" ht="90.75">
      <c r="A12" s="812" t="s">
        <v>578</v>
      </c>
      <c r="B12" s="813" t="s">
        <v>2094</v>
      </c>
      <c r="C12" s="813" t="s">
        <v>571</v>
      </c>
      <c r="D12" s="813" t="s">
        <v>2049</v>
      </c>
      <c r="E12" s="812" t="s">
        <v>579</v>
      </c>
      <c r="F12" s="814" t="s">
        <v>580</v>
      </c>
      <c r="G12" s="814" t="s">
        <v>581</v>
      </c>
      <c r="H12" s="814" t="s">
        <v>582</v>
      </c>
      <c r="I12" s="815"/>
      <c r="J12" s="816" t="s">
        <v>583</v>
      </c>
      <c r="K12" s="813">
        <v>2018</v>
      </c>
      <c r="L12" s="813">
        <v>100</v>
      </c>
      <c r="M12" s="813">
        <v>100</v>
      </c>
      <c r="N12" s="817" t="s">
        <v>2058</v>
      </c>
    </row>
    <row r="13" spans="1:14" ht="72">
      <c r="A13" s="176" t="s">
        <v>419</v>
      </c>
      <c r="B13" s="176" t="s">
        <v>2094</v>
      </c>
      <c r="C13" s="189" t="s">
        <v>420</v>
      </c>
      <c r="D13" s="178" t="s">
        <v>1004</v>
      </c>
      <c r="E13" s="189" t="s">
        <v>421</v>
      </c>
      <c r="F13" s="255" t="s">
        <v>422</v>
      </c>
      <c r="G13" s="428" t="s">
        <v>423</v>
      </c>
      <c r="H13" s="186"/>
      <c r="I13" s="186"/>
      <c r="J13" s="279" t="s">
        <v>424</v>
      </c>
      <c r="K13" s="194">
        <v>2018</v>
      </c>
      <c r="L13" s="195">
        <v>100</v>
      </c>
      <c r="M13" s="188">
        <v>50</v>
      </c>
      <c r="N13" s="118" t="s">
        <v>109</v>
      </c>
    </row>
    <row r="14" spans="1:14" ht="90.75">
      <c r="A14" s="189" t="s">
        <v>425</v>
      </c>
      <c r="B14" s="176" t="s">
        <v>2094</v>
      </c>
      <c r="C14" s="189" t="s">
        <v>420</v>
      </c>
      <c r="D14" s="186"/>
      <c r="E14" s="189" t="s">
        <v>426</v>
      </c>
      <c r="F14" s="255" t="s">
        <v>422</v>
      </c>
      <c r="G14" s="428"/>
      <c r="H14" s="431"/>
      <c r="I14" s="431"/>
      <c r="J14" s="189" t="s">
        <v>427</v>
      </c>
      <c r="K14" s="186">
        <v>2018</v>
      </c>
      <c r="L14" s="315">
        <v>100</v>
      </c>
      <c r="M14" s="188">
        <v>50</v>
      </c>
      <c r="N14" s="118" t="s">
        <v>109</v>
      </c>
    </row>
    <row r="15" spans="1:14" s="76" customFormat="1" ht="298.5">
      <c r="A15" s="207" t="s">
        <v>1919</v>
      </c>
      <c r="B15" s="207" t="s">
        <v>2094</v>
      </c>
      <c r="C15" s="207" t="s">
        <v>1920</v>
      </c>
      <c r="D15" s="818" t="s">
        <v>1004</v>
      </c>
      <c r="E15" s="207" t="s">
        <v>1921</v>
      </c>
      <c r="F15" s="748" t="s">
        <v>1922</v>
      </c>
      <c r="G15" s="748" t="s">
        <v>1923</v>
      </c>
      <c r="H15" s="207" t="s">
        <v>1924</v>
      </c>
      <c r="I15" s="819"/>
      <c r="J15" s="748" t="s">
        <v>1925</v>
      </c>
      <c r="K15" s="820">
        <v>2018</v>
      </c>
      <c r="L15" s="555">
        <v>100</v>
      </c>
      <c r="M15" s="200">
        <v>100</v>
      </c>
      <c r="N15" s="817" t="s">
        <v>2044</v>
      </c>
    </row>
    <row r="16" spans="1:14" s="76" customFormat="1" ht="312">
      <c r="A16" s="207" t="s">
        <v>1926</v>
      </c>
      <c r="B16" s="207"/>
      <c r="C16" s="207" t="s">
        <v>1927</v>
      </c>
      <c r="D16" s="199" t="s">
        <v>1004</v>
      </c>
      <c r="E16" s="207" t="s">
        <v>1928</v>
      </c>
      <c r="F16" s="748" t="s">
        <v>1929</v>
      </c>
      <c r="G16" s="821" t="s">
        <v>1930</v>
      </c>
      <c r="H16" s="207" t="s">
        <v>1931</v>
      </c>
      <c r="I16" s="199"/>
      <c r="J16" s="207" t="s">
        <v>1932</v>
      </c>
      <c r="K16" s="199">
        <v>2018</v>
      </c>
      <c r="L16" s="822">
        <v>100</v>
      </c>
      <c r="M16" s="200">
        <v>100</v>
      </c>
      <c r="N16" s="817" t="s">
        <v>2044</v>
      </c>
    </row>
    <row r="17" spans="1:14" ht="312">
      <c r="A17" s="176" t="s">
        <v>1933</v>
      </c>
      <c r="B17" s="176"/>
      <c r="C17" s="176" t="s">
        <v>1294</v>
      </c>
      <c r="D17" s="178" t="s">
        <v>1004</v>
      </c>
      <c r="E17" s="189" t="s">
        <v>1295</v>
      </c>
      <c r="F17" s="186"/>
      <c r="G17" s="428" t="s">
        <v>1296</v>
      </c>
      <c r="H17" s="189" t="s">
        <v>1297</v>
      </c>
      <c r="I17" s="431"/>
      <c r="J17" s="189"/>
      <c r="K17" s="186">
        <v>2018</v>
      </c>
      <c r="L17" s="315">
        <v>100</v>
      </c>
      <c r="M17" s="188">
        <v>100</v>
      </c>
      <c r="N17" s="118" t="s">
        <v>2044</v>
      </c>
    </row>
    <row r="18" spans="1:14" ht="14.25">
      <c r="A18" s="119"/>
      <c r="B18" s="113"/>
      <c r="C18" s="132"/>
      <c r="D18" s="130"/>
      <c r="E18" s="119"/>
      <c r="F18" s="119"/>
      <c r="G18" s="119"/>
      <c r="H18" s="133"/>
      <c r="I18" s="133"/>
      <c r="J18" s="134"/>
      <c r="K18" s="135"/>
      <c r="L18" s="131"/>
      <c r="M18" s="144"/>
      <c r="N18" s="118"/>
    </row>
    <row r="19" spans="1:14" ht="14.25">
      <c r="A19" s="119"/>
      <c r="B19" s="119"/>
      <c r="C19" s="119"/>
      <c r="D19" s="116"/>
      <c r="E19" s="119"/>
      <c r="F19" s="116"/>
      <c r="G19" s="121"/>
      <c r="H19" s="116"/>
      <c r="I19" s="116"/>
      <c r="J19" s="119"/>
      <c r="K19" s="116"/>
      <c r="L19" s="136"/>
      <c r="M19" s="144"/>
      <c r="N19" s="118"/>
    </row>
    <row r="20" spans="1:13" ht="14.25">
      <c r="A20" s="61" t="s">
        <v>368</v>
      </c>
      <c r="L20" s="64"/>
      <c r="M20" s="65">
        <f>SUM(M10:M19)</f>
        <v>611.1111111111111</v>
      </c>
    </row>
    <row r="21" spans="1:13" ht="14.25">
      <c r="A21" s="21"/>
      <c r="M21" s="9"/>
    </row>
    <row r="22" spans="1:13" ht="15" customHeight="1">
      <c r="A22" s="846" t="s">
        <v>401</v>
      </c>
      <c r="B22" s="846"/>
      <c r="C22" s="846"/>
      <c r="D22" s="846"/>
      <c r="E22" s="846"/>
      <c r="F22" s="846"/>
      <c r="G22" s="846"/>
      <c r="H22" s="846"/>
      <c r="I22" s="846"/>
      <c r="J22" s="846"/>
      <c r="K22" s="846"/>
      <c r="L22" s="846"/>
      <c r="M22" s="846"/>
    </row>
    <row r="23" ht="14.25">
      <c r="M23" s="2"/>
    </row>
    <row r="24" ht="14.25">
      <c r="M24" s="2"/>
    </row>
    <row r="26" ht="14.25">
      <c r="A26" s="44"/>
    </row>
  </sheetData>
  <sheetProtection/>
  <mergeCells count="6">
    <mergeCell ref="A22:M22"/>
    <mergeCell ref="A2:M2"/>
    <mergeCell ref="A4:M4"/>
    <mergeCell ref="A5:M5"/>
    <mergeCell ref="A7:M7"/>
    <mergeCell ref="A6:M6"/>
  </mergeCells>
  <hyperlinks>
    <hyperlink ref="J11" r:id="rId1" display="https://apps.webofknowledge.com/full_record.do?product=WOS&amp;search_mode=GeneralSearch&amp;qid=4&amp;SID=D4wQiswrtH8dP2U5u3W&amp;page=1&amp;doc=1"/>
    <hyperlink ref="J12" r:id="rId2" display="www.sgem.org"/>
    <hyperlink ref="J13" r:id="rId3" display="https://library.iated.org/view/MARA2018EFF"/>
    <hyperlink ref="H16" r:id="rId4" display="https://doi.org/10.1109/IJCNN.2018.8489546"/>
    <hyperlink ref="H15" r:id="rId5" display="https://doi.org/10.1007/978-981-13-1747-7_65"/>
    <hyperlink ref="J16" r:id="rId6" display="http://www.guide2research.com/conference/ijcnn-2018-international-joint-conference-on-neural-networks"/>
    <hyperlink ref="H17" r:id="rId7" display="https://doi.org/10.1109/IWCMC.2018.8450333"/>
    <hyperlink ref="J15" r:id="rId8" display="https://link.springer.com/chapter/10.1007/978-981-13-1747-7_65"/>
  </hyperlinks>
  <printOptions/>
  <pageMargins left="0.511811023622047" right="0.31496062992126" top="0" bottom="0" header="0" footer="0"/>
  <pageSetup horizontalDpi="200" verticalDpi="200" orientation="landscape" paperSize="9" scale="97" r:id="rId9"/>
</worksheet>
</file>

<file path=xl/worksheets/sheet6.xml><?xml version="1.0" encoding="utf-8"?>
<worksheet xmlns="http://schemas.openxmlformats.org/spreadsheetml/2006/main" xmlns:r="http://schemas.openxmlformats.org/officeDocument/2006/relationships">
  <dimension ref="A2:S49"/>
  <sheetViews>
    <sheetView zoomScale="40" zoomScaleNormal="40" zoomScalePageLayoutView="0" workbookViewId="0" topLeftCell="A41">
      <selection activeCell="M44" sqref="M44:M45"/>
    </sheetView>
  </sheetViews>
  <sheetFormatPr defaultColWidth="8.8515625" defaultRowHeight="15"/>
  <cols>
    <col min="1" max="1" width="22.140625" style="37" customWidth="1"/>
    <col min="2" max="2" width="9.7109375" style="36" customWidth="1"/>
    <col min="3" max="3" width="10.7109375" style="20" customWidth="1"/>
    <col min="4" max="4" width="12.421875" style="16" customWidth="1"/>
    <col min="5" max="5" width="7.00390625" style="30" customWidth="1"/>
    <col min="6" max="6" width="7.140625" style="30" customWidth="1"/>
    <col min="7" max="7" width="9.28125" style="30" bestFit="1" customWidth="1"/>
    <col min="8" max="8" width="8.7109375" style="16" bestFit="1" customWidth="1"/>
    <col min="9" max="9" width="9.140625" style="30" customWidth="1"/>
    <col min="10" max="10" width="12.7109375" style="16" customWidth="1"/>
    <col min="11" max="11" width="15.00390625" style="16" customWidth="1"/>
    <col min="12" max="13" width="8.7109375" style="16" customWidth="1"/>
    <col min="14" max="14" width="20.8515625" style="0" customWidth="1"/>
  </cols>
  <sheetData>
    <row r="2" spans="1:13" s="4" customFormat="1" ht="15" customHeight="1">
      <c r="A2" s="854" t="s">
        <v>417</v>
      </c>
      <c r="B2" s="855"/>
      <c r="C2" s="855"/>
      <c r="D2" s="855"/>
      <c r="E2" s="855"/>
      <c r="F2" s="855"/>
      <c r="G2" s="855"/>
      <c r="H2" s="855"/>
      <c r="I2" s="855"/>
      <c r="J2" s="855"/>
      <c r="K2" s="855"/>
      <c r="L2" s="855"/>
      <c r="M2" s="856"/>
    </row>
    <row r="3" spans="1:13" s="4" customFormat="1" ht="15" customHeight="1">
      <c r="A3" s="32"/>
      <c r="B3" s="32"/>
      <c r="C3" s="15"/>
      <c r="D3" s="15"/>
      <c r="E3" s="27"/>
      <c r="F3" s="27"/>
      <c r="G3" s="27"/>
      <c r="H3" s="15"/>
      <c r="I3" s="27"/>
      <c r="J3" s="15"/>
      <c r="K3" s="15"/>
      <c r="L3" s="15"/>
      <c r="M3" s="15"/>
    </row>
    <row r="4" spans="1:13" s="4" customFormat="1" ht="15" customHeight="1">
      <c r="A4" s="834" t="s">
        <v>418</v>
      </c>
      <c r="B4" s="834"/>
      <c r="C4" s="834"/>
      <c r="D4" s="834"/>
      <c r="E4" s="834"/>
      <c r="F4" s="834"/>
      <c r="G4" s="834"/>
      <c r="H4" s="857"/>
      <c r="I4" s="857"/>
      <c r="J4" s="857"/>
      <c r="K4" s="857"/>
      <c r="L4" s="857"/>
      <c r="M4" s="857"/>
    </row>
    <row r="5" spans="1:13" s="4" customFormat="1" ht="15" customHeight="1">
      <c r="A5" s="834" t="s">
        <v>482</v>
      </c>
      <c r="B5" s="834"/>
      <c r="C5" s="834"/>
      <c r="D5" s="834"/>
      <c r="E5" s="834"/>
      <c r="F5" s="834"/>
      <c r="G5" s="834"/>
      <c r="H5" s="834"/>
      <c r="I5" s="834"/>
      <c r="J5" s="834"/>
      <c r="K5" s="834"/>
      <c r="L5" s="834"/>
      <c r="M5" s="834"/>
    </row>
    <row r="6" spans="1:13" s="4" customFormat="1" ht="72" customHeight="1">
      <c r="A6" s="858" t="s">
        <v>32</v>
      </c>
      <c r="B6" s="859"/>
      <c r="C6" s="859"/>
      <c r="D6" s="859"/>
      <c r="E6" s="859"/>
      <c r="F6" s="859"/>
      <c r="G6" s="859"/>
      <c r="H6" s="859"/>
      <c r="I6" s="859"/>
      <c r="J6" s="859"/>
      <c r="K6" s="859"/>
      <c r="L6" s="859"/>
      <c r="M6" s="860"/>
    </row>
    <row r="7" spans="1:13" s="4" customFormat="1" ht="14.25">
      <c r="A7" s="33"/>
      <c r="B7" s="34"/>
      <c r="C7" s="19"/>
      <c r="D7" s="18"/>
      <c r="E7" s="28"/>
      <c r="F7" s="28"/>
      <c r="G7" s="28"/>
      <c r="H7" s="18"/>
      <c r="I7" s="31"/>
      <c r="J7" s="17"/>
      <c r="K7" s="17"/>
      <c r="L7" s="17"/>
      <c r="M7" s="17"/>
    </row>
    <row r="8" spans="1:14" ht="51.75">
      <c r="A8" s="54" t="s">
        <v>366</v>
      </c>
      <c r="B8" s="46" t="s">
        <v>18</v>
      </c>
      <c r="C8" s="47" t="s">
        <v>414</v>
      </c>
      <c r="D8" s="55" t="s">
        <v>394</v>
      </c>
      <c r="E8" s="56" t="s">
        <v>398</v>
      </c>
      <c r="F8" s="56" t="s">
        <v>399</v>
      </c>
      <c r="G8" s="50" t="s">
        <v>30</v>
      </c>
      <c r="H8" s="47" t="s">
        <v>405</v>
      </c>
      <c r="I8" s="56" t="s">
        <v>404</v>
      </c>
      <c r="J8" s="45" t="s">
        <v>408</v>
      </c>
      <c r="K8" s="47" t="s">
        <v>33</v>
      </c>
      <c r="L8" s="46" t="s">
        <v>19</v>
      </c>
      <c r="M8" s="46" t="s">
        <v>396</v>
      </c>
      <c r="N8" s="112" t="s">
        <v>988</v>
      </c>
    </row>
    <row r="9" spans="1:14" ht="234">
      <c r="A9" s="294" t="s">
        <v>628</v>
      </c>
      <c r="B9" s="328" t="s">
        <v>629</v>
      </c>
      <c r="C9" s="328" t="s">
        <v>2049</v>
      </c>
      <c r="D9" s="294" t="s">
        <v>630</v>
      </c>
      <c r="E9" s="328" t="s">
        <v>631</v>
      </c>
      <c r="F9" s="329" t="s">
        <v>632</v>
      </c>
      <c r="G9" s="328" t="s">
        <v>633</v>
      </c>
      <c r="H9" s="328">
        <v>2018</v>
      </c>
      <c r="I9" s="328" t="s">
        <v>634</v>
      </c>
      <c r="J9" s="328" t="s">
        <v>635</v>
      </c>
      <c r="K9" s="296" t="s">
        <v>636</v>
      </c>
      <c r="L9" s="330">
        <v>70</v>
      </c>
      <c r="M9" s="784">
        <v>35</v>
      </c>
      <c r="N9" s="118" t="s">
        <v>2067</v>
      </c>
    </row>
    <row r="10" spans="1:14" ht="237" customHeight="1">
      <c r="A10" s="294" t="s">
        <v>637</v>
      </c>
      <c r="B10" s="328" t="s">
        <v>629</v>
      </c>
      <c r="C10" s="328" t="s">
        <v>2049</v>
      </c>
      <c r="D10" s="294" t="s">
        <v>638</v>
      </c>
      <c r="E10" s="328" t="s">
        <v>631</v>
      </c>
      <c r="F10" s="294" t="s">
        <v>639</v>
      </c>
      <c r="G10" s="328" t="s">
        <v>640</v>
      </c>
      <c r="H10" s="328">
        <v>2018</v>
      </c>
      <c r="I10" s="328" t="s">
        <v>641</v>
      </c>
      <c r="J10" s="328" t="s">
        <v>635</v>
      </c>
      <c r="K10" s="296" t="s">
        <v>642</v>
      </c>
      <c r="L10" s="330">
        <v>70</v>
      </c>
      <c r="M10" s="784">
        <v>35</v>
      </c>
      <c r="N10" s="118" t="s">
        <v>2067</v>
      </c>
    </row>
    <row r="11" spans="1:14" ht="234">
      <c r="A11" s="294" t="s">
        <v>643</v>
      </c>
      <c r="B11" s="328" t="s">
        <v>629</v>
      </c>
      <c r="C11" s="328" t="s">
        <v>2049</v>
      </c>
      <c r="D11" s="294" t="s">
        <v>644</v>
      </c>
      <c r="E11" s="328">
        <v>11</v>
      </c>
      <c r="F11" s="294" t="s">
        <v>645</v>
      </c>
      <c r="G11" s="328" t="s">
        <v>646</v>
      </c>
      <c r="H11" s="328">
        <v>2018</v>
      </c>
      <c r="I11" s="328" t="s">
        <v>647</v>
      </c>
      <c r="J11" s="328" t="s">
        <v>635</v>
      </c>
      <c r="K11" s="296" t="s">
        <v>648</v>
      </c>
      <c r="L11" s="330">
        <v>70</v>
      </c>
      <c r="M11" s="784">
        <v>35</v>
      </c>
      <c r="N11" s="118" t="s">
        <v>2067</v>
      </c>
    </row>
    <row r="12" spans="1:14" ht="234">
      <c r="A12" s="331" t="s">
        <v>649</v>
      </c>
      <c r="B12" s="331" t="s">
        <v>629</v>
      </c>
      <c r="C12" s="331" t="s">
        <v>2049</v>
      </c>
      <c r="D12" s="331" t="s">
        <v>630</v>
      </c>
      <c r="E12" s="331" t="s">
        <v>631</v>
      </c>
      <c r="F12" s="329" t="s">
        <v>650</v>
      </c>
      <c r="G12" s="331" t="s">
        <v>633</v>
      </c>
      <c r="H12" s="331">
        <v>2018</v>
      </c>
      <c r="I12" s="331" t="s">
        <v>651</v>
      </c>
      <c r="J12" s="331" t="s">
        <v>635</v>
      </c>
      <c r="K12" s="332" t="s">
        <v>652</v>
      </c>
      <c r="L12" s="330">
        <v>70</v>
      </c>
      <c r="M12" s="784">
        <v>35</v>
      </c>
      <c r="N12" s="118" t="s">
        <v>2067</v>
      </c>
    </row>
    <row r="13" spans="1:14" ht="234">
      <c r="A13" s="331" t="s">
        <v>653</v>
      </c>
      <c r="B13" s="331" t="s">
        <v>629</v>
      </c>
      <c r="C13" s="331" t="s">
        <v>2049</v>
      </c>
      <c r="D13" s="331" t="s">
        <v>644</v>
      </c>
      <c r="E13" s="331">
        <v>11</v>
      </c>
      <c r="F13" s="331" t="s">
        <v>654</v>
      </c>
      <c r="G13" s="331" t="s">
        <v>646</v>
      </c>
      <c r="H13" s="331">
        <v>2018</v>
      </c>
      <c r="I13" s="331" t="s">
        <v>655</v>
      </c>
      <c r="J13" s="331" t="s">
        <v>635</v>
      </c>
      <c r="K13" s="336" t="s">
        <v>1409</v>
      </c>
      <c r="L13" s="330">
        <v>70</v>
      </c>
      <c r="M13" s="784">
        <v>35</v>
      </c>
      <c r="N13" s="118" t="s">
        <v>2067</v>
      </c>
    </row>
    <row r="14" spans="1:14" ht="142.5">
      <c r="A14" s="331" t="s">
        <v>1410</v>
      </c>
      <c r="B14" s="331" t="s">
        <v>1411</v>
      </c>
      <c r="C14" s="278" t="s">
        <v>2049</v>
      </c>
      <c r="D14" s="331" t="s">
        <v>1412</v>
      </c>
      <c r="E14" s="334" t="s">
        <v>1413</v>
      </c>
      <c r="F14" s="331">
        <v>2</v>
      </c>
      <c r="G14" s="331" t="s">
        <v>1414</v>
      </c>
      <c r="H14" s="278">
        <v>2018</v>
      </c>
      <c r="I14" s="335" t="s">
        <v>1415</v>
      </c>
      <c r="J14" s="331" t="s">
        <v>1416</v>
      </c>
      <c r="K14" s="336" t="s">
        <v>1417</v>
      </c>
      <c r="L14" s="299">
        <v>70</v>
      </c>
      <c r="M14" s="317">
        <v>23</v>
      </c>
      <c r="N14" s="118" t="s">
        <v>2067</v>
      </c>
    </row>
    <row r="15" spans="1:14" ht="285.75">
      <c r="A15" s="331" t="s">
        <v>1418</v>
      </c>
      <c r="B15" s="331" t="s">
        <v>1419</v>
      </c>
      <c r="C15" s="278" t="s">
        <v>2049</v>
      </c>
      <c r="D15" s="331" t="s">
        <v>1420</v>
      </c>
      <c r="E15" s="334" t="s">
        <v>1421</v>
      </c>
      <c r="F15" s="331" t="s">
        <v>1422</v>
      </c>
      <c r="G15" s="331" t="s">
        <v>1423</v>
      </c>
      <c r="H15" s="278">
        <v>2018</v>
      </c>
      <c r="I15" s="335" t="s">
        <v>1424</v>
      </c>
      <c r="J15" s="331" t="s">
        <v>1425</v>
      </c>
      <c r="K15" s="336" t="s">
        <v>1426</v>
      </c>
      <c r="L15" s="299">
        <v>70</v>
      </c>
      <c r="M15" s="317">
        <v>17.5</v>
      </c>
      <c r="N15" s="118" t="s">
        <v>714</v>
      </c>
    </row>
    <row r="16" spans="1:14" ht="234">
      <c r="A16" s="331" t="s">
        <v>1427</v>
      </c>
      <c r="B16" s="331" t="s">
        <v>1428</v>
      </c>
      <c r="C16" s="278" t="s">
        <v>2049</v>
      </c>
      <c r="D16" s="331" t="s">
        <v>630</v>
      </c>
      <c r="E16" s="331" t="s">
        <v>631</v>
      </c>
      <c r="F16" s="329" t="s">
        <v>1429</v>
      </c>
      <c r="G16" s="331" t="s">
        <v>633</v>
      </c>
      <c r="H16" s="331">
        <v>2018</v>
      </c>
      <c r="I16" s="331" t="s">
        <v>651</v>
      </c>
      <c r="J16" s="331" t="s">
        <v>635</v>
      </c>
      <c r="K16" s="332" t="s">
        <v>1430</v>
      </c>
      <c r="L16" s="330">
        <v>70</v>
      </c>
      <c r="M16" s="784">
        <v>35</v>
      </c>
      <c r="N16" s="118" t="s">
        <v>2067</v>
      </c>
    </row>
    <row r="17" spans="1:14" ht="195">
      <c r="A17" s="331" t="s">
        <v>1431</v>
      </c>
      <c r="B17" s="331" t="s">
        <v>1428</v>
      </c>
      <c r="C17" s="278" t="s">
        <v>2049</v>
      </c>
      <c r="D17" s="331" t="s">
        <v>1432</v>
      </c>
      <c r="E17" s="331" t="s">
        <v>1433</v>
      </c>
      <c r="F17" s="329" t="s">
        <v>1434</v>
      </c>
      <c r="G17" s="331" t="s">
        <v>1435</v>
      </c>
      <c r="H17" s="331">
        <v>2018</v>
      </c>
      <c r="I17" s="331" t="s">
        <v>1436</v>
      </c>
      <c r="J17" s="331" t="s">
        <v>1437</v>
      </c>
      <c r="K17" s="332" t="s">
        <v>1438</v>
      </c>
      <c r="L17" s="330">
        <v>70</v>
      </c>
      <c r="M17" s="784">
        <v>35</v>
      </c>
      <c r="N17" s="118" t="s">
        <v>2067</v>
      </c>
    </row>
    <row r="18" spans="1:14" ht="195">
      <c r="A18" s="331" t="s">
        <v>1439</v>
      </c>
      <c r="B18" s="331" t="s">
        <v>1428</v>
      </c>
      <c r="C18" s="278" t="s">
        <v>2049</v>
      </c>
      <c r="D18" s="331" t="s">
        <v>1432</v>
      </c>
      <c r="E18" s="331" t="s">
        <v>1433</v>
      </c>
      <c r="F18" s="329" t="s">
        <v>1434</v>
      </c>
      <c r="G18" s="331" t="s">
        <v>1435</v>
      </c>
      <c r="H18" s="331">
        <v>2018</v>
      </c>
      <c r="I18" s="331" t="s">
        <v>1440</v>
      </c>
      <c r="J18" s="331" t="s">
        <v>1437</v>
      </c>
      <c r="K18" s="332" t="s">
        <v>1441</v>
      </c>
      <c r="L18" s="330">
        <v>70</v>
      </c>
      <c r="M18" s="784">
        <v>35</v>
      </c>
      <c r="N18" s="118" t="s">
        <v>2067</v>
      </c>
    </row>
    <row r="19" spans="1:14" ht="409.5">
      <c r="A19" s="331" t="s">
        <v>1442</v>
      </c>
      <c r="B19" s="331" t="s">
        <v>1428</v>
      </c>
      <c r="C19" s="278" t="s">
        <v>2049</v>
      </c>
      <c r="D19" s="331" t="s">
        <v>1443</v>
      </c>
      <c r="E19" s="337" t="s">
        <v>1444</v>
      </c>
      <c r="F19" s="337" t="s">
        <v>1445</v>
      </c>
      <c r="G19" s="328" t="s">
        <v>1446</v>
      </c>
      <c r="H19" s="328">
        <v>2018</v>
      </c>
      <c r="I19" s="338" t="s">
        <v>1447</v>
      </c>
      <c r="J19" s="328" t="s">
        <v>1498</v>
      </c>
      <c r="K19" s="296" t="s">
        <v>1499</v>
      </c>
      <c r="L19" s="330">
        <v>70</v>
      </c>
      <c r="M19" s="784">
        <v>35</v>
      </c>
      <c r="N19" s="118" t="s">
        <v>2067</v>
      </c>
    </row>
    <row r="20" spans="1:14" ht="285.75">
      <c r="A20" s="331" t="s">
        <v>1500</v>
      </c>
      <c r="B20" s="331" t="s">
        <v>1501</v>
      </c>
      <c r="C20" s="278" t="s">
        <v>2049</v>
      </c>
      <c r="D20" s="331" t="s">
        <v>1420</v>
      </c>
      <c r="E20" s="337" t="s">
        <v>1502</v>
      </c>
      <c r="F20" s="337" t="s">
        <v>1503</v>
      </c>
      <c r="G20" s="331" t="s">
        <v>1423</v>
      </c>
      <c r="H20" s="328">
        <v>2018</v>
      </c>
      <c r="I20" s="338" t="s">
        <v>1504</v>
      </c>
      <c r="J20" s="331" t="s">
        <v>1425</v>
      </c>
      <c r="K20" s="296" t="s">
        <v>1505</v>
      </c>
      <c r="L20" s="330">
        <v>70</v>
      </c>
      <c r="M20" s="784">
        <v>35</v>
      </c>
      <c r="N20" s="118" t="s">
        <v>714</v>
      </c>
    </row>
    <row r="21" spans="1:14" ht="237" customHeight="1">
      <c r="A21" s="364" t="s">
        <v>628</v>
      </c>
      <c r="B21" s="340" t="s">
        <v>629</v>
      </c>
      <c r="C21" s="383" t="s">
        <v>2049</v>
      </c>
      <c r="D21" s="381" t="s">
        <v>630</v>
      </c>
      <c r="E21" s="340" t="s">
        <v>631</v>
      </c>
      <c r="F21" s="382" t="s">
        <v>632</v>
      </c>
      <c r="G21" s="340" t="s">
        <v>633</v>
      </c>
      <c r="H21" s="383">
        <v>2018</v>
      </c>
      <c r="I21" s="383" t="s">
        <v>634</v>
      </c>
      <c r="J21" s="340" t="s">
        <v>635</v>
      </c>
      <c r="K21" s="384" t="s">
        <v>757</v>
      </c>
      <c r="L21" s="385">
        <v>70</v>
      </c>
      <c r="M21" s="785">
        <v>35</v>
      </c>
      <c r="N21" s="118" t="s">
        <v>714</v>
      </c>
    </row>
    <row r="22" spans="1:14" ht="234">
      <c r="A22" s="364" t="s">
        <v>637</v>
      </c>
      <c r="B22" s="340" t="s">
        <v>629</v>
      </c>
      <c r="C22" s="383" t="s">
        <v>2049</v>
      </c>
      <c r="D22" s="381" t="s">
        <v>638</v>
      </c>
      <c r="E22" s="340" t="s">
        <v>631</v>
      </c>
      <c r="F22" s="364" t="s">
        <v>639</v>
      </c>
      <c r="G22" s="386" t="s">
        <v>640</v>
      </c>
      <c r="H22" s="383">
        <v>2018</v>
      </c>
      <c r="I22" s="383" t="s">
        <v>641</v>
      </c>
      <c r="J22" s="340" t="s">
        <v>635</v>
      </c>
      <c r="K22" s="384" t="s">
        <v>758</v>
      </c>
      <c r="L22" s="385">
        <v>70</v>
      </c>
      <c r="M22" s="785">
        <v>35</v>
      </c>
      <c r="N22" s="118" t="s">
        <v>714</v>
      </c>
    </row>
    <row r="23" spans="1:14" ht="234">
      <c r="A23" s="364" t="s">
        <v>643</v>
      </c>
      <c r="B23" s="340" t="s">
        <v>629</v>
      </c>
      <c r="C23" s="383" t="s">
        <v>2049</v>
      </c>
      <c r="D23" s="381" t="s">
        <v>644</v>
      </c>
      <c r="E23" s="340">
        <v>11</v>
      </c>
      <c r="F23" s="364" t="s">
        <v>645</v>
      </c>
      <c r="G23" s="386" t="s">
        <v>646</v>
      </c>
      <c r="H23" s="383">
        <v>2018</v>
      </c>
      <c r="I23" s="383" t="s">
        <v>647</v>
      </c>
      <c r="J23" s="340" t="s">
        <v>635</v>
      </c>
      <c r="K23" s="384" t="s">
        <v>648</v>
      </c>
      <c r="L23" s="385">
        <v>70</v>
      </c>
      <c r="M23" s="785">
        <v>35</v>
      </c>
      <c r="N23" s="118" t="s">
        <v>714</v>
      </c>
    </row>
    <row r="24" spans="1:14" ht="234">
      <c r="A24" s="343" t="s">
        <v>649</v>
      </c>
      <c r="B24" s="343" t="s">
        <v>629</v>
      </c>
      <c r="C24" s="341" t="s">
        <v>2049</v>
      </c>
      <c r="D24" s="388" t="s">
        <v>630</v>
      </c>
      <c r="E24" s="343" t="s">
        <v>631</v>
      </c>
      <c r="F24" s="382" t="s">
        <v>650</v>
      </c>
      <c r="G24" s="343" t="s">
        <v>633</v>
      </c>
      <c r="H24" s="341">
        <v>2018</v>
      </c>
      <c r="I24" s="341" t="s">
        <v>651</v>
      </c>
      <c r="J24" s="343" t="s">
        <v>635</v>
      </c>
      <c r="K24" s="389" t="s">
        <v>652</v>
      </c>
      <c r="L24" s="385">
        <v>70</v>
      </c>
      <c r="M24" s="785">
        <v>35</v>
      </c>
      <c r="N24" s="118" t="s">
        <v>714</v>
      </c>
    </row>
    <row r="25" spans="1:14" ht="234">
      <c r="A25" s="343" t="s">
        <v>653</v>
      </c>
      <c r="B25" s="343" t="s">
        <v>629</v>
      </c>
      <c r="C25" s="341" t="s">
        <v>2049</v>
      </c>
      <c r="D25" s="388" t="s">
        <v>644</v>
      </c>
      <c r="E25" s="343">
        <v>11</v>
      </c>
      <c r="F25" s="343" t="s">
        <v>654</v>
      </c>
      <c r="G25" s="388" t="s">
        <v>646</v>
      </c>
      <c r="H25" s="341">
        <v>2018</v>
      </c>
      <c r="I25" s="341" t="s">
        <v>655</v>
      </c>
      <c r="J25" s="343" t="s">
        <v>635</v>
      </c>
      <c r="K25" s="786" t="s">
        <v>1409</v>
      </c>
      <c r="L25" s="385">
        <v>70</v>
      </c>
      <c r="M25" s="785">
        <v>35</v>
      </c>
      <c r="N25" s="118" t="s">
        <v>714</v>
      </c>
    </row>
    <row r="26" spans="1:14" ht="142.5">
      <c r="A26" s="343" t="s">
        <v>1410</v>
      </c>
      <c r="B26" s="343" t="s">
        <v>1411</v>
      </c>
      <c r="C26" s="186" t="s">
        <v>2049</v>
      </c>
      <c r="D26" s="388" t="s">
        <v>1412</v>
      </c>
      <c r="E26" s="390" t="s">
        <v>1413</v>
      </c>
      <c r="F26" s="341">
        <v>2</v>
      </c>
      <c r="G26" s="388" t="s">
        <v>1414</v>
      </c>
      <c r="H26" s="186">
        <v>2018</v>
      </c>
      <c r="I26" s="391" t="s">
        <v>1415</v>
      </c>
      <c r="J26" s="343" t="s">
        <v>1416</v>
      </c>
      <c r="K26" s="392" t="s">
        <v>1417</v>
      </c>
      <c r="L26" s="190">
        <v>70</v>
      </c>
      <c r="M26" s="188">
        <v>23</v>
      </c>
      <c r="N26" s="118" t="s">
        <v>714</v>
      </c>
    </row>
    <row r="27" spans="1:14" ht="234">
      <c r="A27" s="343" t="s">
        <v>1427</v>
      </c>
      <c r="B27" s="343" t="s">
        <v>1428</v>
      </c>
      <c r="C27" s="186" t="s">
        <v>2049</v>
      </c>
      <c r="D27" s="388" t="s">
        <v>630</v>
      </c>
      <c r="E27" s="343" t="s">
        <v>631</v>
      </c>
      <c r="F27" s="382" t="s">
        <v>1429</v>
      </c>
      <c r="G27" s="343" t="s">
        <v>633</v>
      </c>
      <c r="H27" s="341">
        <v>2018</v>
      </c>
      <c r="I27" s="341" t="s">
        <v>651</v>
      </c>
      <c r="J27" s="343" t="s">
        <v>635</v>
      </c>
      <c r="K27" s="394" t="s">
        <v>1430</v>
      </c>
      <c r="L27" s="385">
        <v>70</v>
      </c>
      <c r="M27" s="785">
        <v>35</v>
      </c>
      <c r="N27" s="118" t="s">
        <v>714</v>
      </c>
    </row>
    <row r="28" spans="1:14" ht="195">
      <c r="A28" s="343" t="s">
        <v>1431</v>
      </c>
      <c r="B28" s="343" t="s">
        <v>1428</v>
      </c>
      <c r="C28" s="186" t="s">
        <v>2049</v>
      </c>
      <c r="D28" s="388" t="s">
        <v>1432</v>
      </c>
      <c r="E28" s="343" t="s">
        <v>1433</v>
      </c>
      <c r="F28" s="382" t="s">
        <v>1434</v>
      </c>
      <c r="G28" s="343" t="s">
        <v>1435</v>
      </c>
      <c r="H28" s="341">
        <v>2018</v>
      </c>
      <c r="I28" s="341" t="s">
        <v>1436</v>
      </c>
      <c r="J28" s="343" t="s">
        <v>1437</v>
      </c>
      <c r="K28" s="394" t="s">
        <v>1438</v>
      </c>
      <c r="L28" s="385">
        <v>70</v>
      </c>
      <c r="M28" s="785">
        <v>35</v>
      </c>
      <c r="N28" s="118" t="s">
        <v>714</v>
      </c>
    </row>
    <row r="29" spans="1:19" ht="195">
      <c r="A29" s="343" t="s">
        <v>1439</v>
      </c>
      <c r="B29" s="343" t="s">
        <v>1428</v>
      </c>
      <c r="C29" s="186" t="s">
        <v>2049</v>
      </c>
      <c r="D29" s="388" t="s">
        <v>1432</v>
      </c>
      <c r="E29" s="343" t="s">
        <v>1433</v>
      </c>
      <c r="F29" s="382" t="s">
        <v>1434</v>
      </c>
      <c r="G29" s="343" t="s">
        <v>1435</v>
      </c>
      <c r="H29" s="341">
        <v>2018</v>
      </c>
      <c r="I29" s="341" t="s">
        <v>1440</v>
      </c>
      <c r="J29" s="343" t="s">
        <v>1437</v>
      </c>
      <c r="K29" s="394" t="s">
        <v>1441</v>
      </c>
      <c r="L29" s="385">
        <v>70</v>
      </c>
      <c r="M29" s="785">
        <v>35</v>
      </c>
      <c r="N29" s="118" t="s">
        <v>714</v>
      </c>
      <c r="S29" s="106"/>
    </row>
    <row r="30" spans="1:17" ht="409.5">
      <c r="A30" s="343" t="s">
        <v>1442</v>
      </c>
      <c r="B30" s="343" t="s">
        <v>1428</v>
      </c>
      <c r="C30" s="186" t="s">
        <v>2049</v>
      </c>
      <c r="D30" s="388" t="s">
        <v>1443</v>
      </c>
      <c r="E30" s="395" t="s">
        <v>1444</v>
      </c>
      <c r="F30" s="395" t="s">
        <v>1445</v>
      </c>
      <c r="G30" s="386" t="s">
        <v>1446</v>
      </c>
      <c r="H30" s="383">
        <v>2018</v>
      </c>
      <c r="I30" s="396" t="s">
        <v>1447</v>
      </c>
      <c r="J30" s="340" t="s">
        <v>1498</v>
      </c>
      <c r="K30" s="384" t="s">
        <v>1499</v>
      </c>
      <c r="L30" s="385">
        <v>70</v>
      </c>
      <c r="M30" s="785">
        <v>35</v>
      </c>
      <c r="N30" s="118" t="s">
        <v>714</v>
      </c>
      <c r="Q30" s="106"/>
    </row>
    <row r="31" spans="1:14" ht="117">
      <c r="A31" s="780" t="s">
        <v>1590</v>
      </c>
      <c r="B31" s="780" t="s">
        <v>1595</v>
      </c>
      <c r="C31" s="186" t="s">
        <v>2049</v>
      </c>
      <c r="D31" s="189" t="s">
        <v>1591</v>
      </c>
      <c r="E31" s="202" t="s">
        <v>1592</v>
      </c>
      <c r="F31" s="202">
        <v>2</v>
      </c>
      <c r="G31" s="261" t="s">
        <v>1593</v>
      </c>
      <c r="H31" s="186">
        <v>2018</v>
      </c>
      <c r="I31" s="428"/>
      <c r="J31" s="421" t="s">
        <v>1594</v>
      </c>
      <c r="K31" s="189"/>
      <c r="L31" s="190">
        <v>70</v>
      </c>
      <c r="M31" s="188">
        <v>50</v>
      </c>
      <c r="N31" s="118" t="s">
        <v>2074</v>
      </c>
    </row>
    <row r="32" spans="1:14" ht="103.5">
      <c r="A32" s="780" t="s">
        <v>1234</v>
      </c>
      <c r="B32" s="780" t="s">
        <v>1235</v>
      </c>
      <c r="C32" s="186" t="s">
        <v>2049</v>
      </c>
      <c r="D32" s="189" t="s">
        <v>1591</v>
      </c>
      <c r="E32" s="202" t="s">
        <v>1592</v>
      </c>
      <c r="F32" s="202">
        <v>1</v>
      </c>
      <c r="G32" s="189" t="s">
        <v>1236</v>
      </c>
      <c r="H32" s="186">
        <v>2018</v>
      </c>
      <c r="I32" s="428" t="s">
        <v>1237</v>
      </c>
      <c r="J32" s="421" t="s">
        <v>1594</v>
      </c>
      <c r="K32" s="189" t="s">
        <v>1238</v>
      </c>
      <c r="L32" s="190">
        <v>70</v>
      </c>
      <c r="M32" s="188">
        <v>70</v>
      </c>
      <c r="N32" s="118" t="s">
        <v>1235</v>
      </c>
    </row>
    <row r="33" spans="1:14" ht="260.25">
      <c r="A33" s="787" t="s">
        <v>817</v>
      </c>
      <c r="B33" s="535" t="s">
        <v>818</v>
      </c>
      <c r="C33" s="196" t="s">
        <v>2049</v>
      </c>
      <c r="D33" s="536" t="s">
        <v>819</v>
      </c>
      <c r="E33" s="537" t="s">
        <v>820</v>
      </c>
      <c r="F33" s="538">
        <v>2</v>
      </c>
      <c r="G33" s="539" t="s">
        <v>821</v>
      </c>
      <c r="H33" s="196">
        <v>2018</v>
      </c>
      <c r="I33" s="788" t="s">
        <v>822</v>
      </c>
      <c r="J33" s="540" t="s">
        <v>855</v>
      </c>
      <c r="K33" s="189" t="s">
        <v>856</v>
      </c>
      <c r="L33" s="190">
        <v>70</v>
      </c>
      <c r="M33" s="188">
        <v>23.33</v>
      </c>
      <c r="N33" s="118" t="s">
        <v>2520</v>
      </c>
    </row>
    <row r="34" spans="1:14" ht="64.5">
      <c r="A34" s="780" t="s">
        <v>857</v>
      </c>
      <c r="B34" s="780" t="s">
        <v>858</v>
      </c>
      <c r="C34" s="196" t="s">
        <v>2049</v>
      </c>
      <c r="D34" s="189" t="s">
        <v>1591</v>
      </c>
      <c r="E34" s="476" t="s">
        <v>859</v>
      </c>
      <c r="F34" s="538" t="s">
        <v>860</v>
      </c>
      <c r="G34" s="261" t="s">
        <v>861</v>
      </c>
      <c r="H34" s="196">
        <v>2018</v>
      </c>
      <c r="I34" s="480" t="s">
        <v>862</v>
      </c>
      <c r="J34" s="189" t="s">
        <v>863</v>
      </c>
      <c r="K34" s="189"/>
      <c r="L34" s="541">
        <v>70</v>
      </c>
      <c r="M34" s="188">
        <v>70</v>
      </c>
      <c r="N34" s="118" t="s">
        <v>2052</v>
      </c>
    </row>
    <row r="35" spans="1:14" ht="64.5">
      <c r="A35" s="780" t="s">
        <v>864</v>
      </c>
      <c r="B35" s="780" t="s">
        <v>858</v>
      </c>
      <c r="C35" s="186" t="s">
        <v>2049</v>
      </c>
      <c r="D35" s="189" t="s">
        <v>1591</v>
      </c>
      <c r="E35" s="202" t="s">
        <v>859</v>
      </c>
      <c r="F35" s="202" t="s">
        <v>860</v>
      </c>
      <c r="G35" s="261" t="s">
        <v>861</v>
      </c>
      <c r="H35" s="186">
        <v>2018</v>
      </c>
      <c r="I35" s="428" t="s">
        <v>865</v>
      </c>
      <c r="J35" s="189" t="s">
        <v>863</v>
      </c>
      <c r="K35" s="189"/>
      <c r="L35" s="541">
        <v>70</v>
      </c>
      <c r="M35" s="188">
        <v>70</v>
      </c>
      <c r="N35" s="118" t="s">
        <v>2052</v>
      </c>
    </row>
    <row r="36" spans="1:14" ht="260.25">
      <c r="A36" s="177" t="s">
        <v>817</v>
      </c>
      <c r="B36" s="535" t="s">
        <v>818</v>
      </c>
      <c r="C36" s="196" t="s">
        <v>2049</v>
      </c>
      <c r="D36" s="536" t="s">
        <v>819</v>
      </c>
      <c r="E36" s="538" t="s">
        <v>820</v>
      </c>
      <c r="F36" s="538">
        <v>2</v>
      </c>
      <c r="G36" s="539" t="s">
        <v>821</v>
      </c>
      <c r="H36" s="196">
        <v>2018</v>
      </c>
      <c r="I36" s="788" t="s">
        <v>822</v>
      </c>
      <c r="J36" s="540" t="s">
        <v>855</v>
      </c>
      <c r="K36" s="279" t="s">
        <v>856</v>
      </c>
      <c r="L36" s="190">
        <v>70</v>
      </c>
      <c r="M36" s="188">
        <v>23.33</v>
      </c>
      <c r="N36" s="118" t="s">
        <v>2052</v>
      </c>
    </row>
    <row r="37" spans="1:14" ht="409.5">
      <c r="A37" s="780" t="s">
        <v>160</v>
      </c>
      <c r="B37" s="780" t="s">
        <v>106</v>
      </c>
      <c r="C37" s="196" t="s">
        <v>1004</v>
      </c>
      <c r="D37" s="189" t="s">
        <v>161</v>
      </c>
      <c r="E37" s="538"/>
      <c r="F37" s="538">
        <v>2</v>
      </c>
      <c r="G37" s="261" t="s">
        <v>162</v>
      </c>
      <c r="H37" s="196">
        <v>2018</v>
      </c>
      <c r="I37" s="480" t="s">
        <v>163</v>
      </c>
      <c r="J37" s="189" t="s">
        <v>164</v>
      </c>
      <c r="K37" s="279" t="s">
        <v>165</v>
      </c>
      <c r="L37" s="190">
        <v>70</v>
      </c>
      <c r="M37" s="188">
        <v>70</v>
      </c>
      <c r="N37" s="118" t="s">
        <v>106</v>
      </c>
    </row>
    <row r="38" spans="1:14" ht="64.5">
      <c r="A38" s="780" t="s">
        <v>2126</v>
      </c>
      <c r="B38" s="780" t="s">
        <v>2127</v>
      </c>
      <c r="C38" s="196" t="s">
        <v>1004</v>
      </c>
      <c r="D38" s="189" t="s">
        <v>145</v>
      </c>
      <c r="E38" s="538">
        <v>26</v>
      </c>
      <c r="F38" s="789" t="s">
        <v>2128</v>
      </c>
      <c r="G38" s="261" t="s">
        <v>2129</v>
      </c>
      <c r="H38" s="196">
        <v>2018</v>
      </c>
      <c r="I38" s="480" t="s">
        <v>2130</v>
      </c>
      <c r="J38" s="189" t="s">
        <v>2131</v>
      </c>
      <c r="K38" s="279" t="s">
        <v>146</v>
      </c>
      <c r="L38" s="190">
        <v>70</v>
      </c>
      <c r="M38" s="188">
        <v>35</v>
      </c>
      <c r="N38" s="118" t="s">
        <v>1015</v>
      </c>
    </row>
    <row r="39" spans="1:14" ht="103.5">
      <c r="A39" s="780" t="s">
        <v>1029</v>
      </c>
      <c r="B39" s="780" t="s">
        <v>1030</v>
      </c>
      <c r="C39" s="196" t="s">
        <v>1004</v>
      </c>
      <c r="D39" s="189" t="s">
        <v>1031</v>
      </c>
      <c r="E39" s="538">
        <v>8</v>
      </c>
      <c r="F39" s="538">
        <v>3</v>
      </c>
      <c r="G39" s="261" t="s">
        <v>1032</v>
      </c>
      <c r="H39" s="196">
        <v>2018</v>
      </c>
      <c r="I39" s="480" t="s">
        <v>1033</v>
      </c>
      <c r="J39" s="189" t="s">
        <v>1034</v>
      </c>
      <c r="K39" s="279" t="s">
        <v>1035</v>
      </c>
      <c r="L39" s="190">
        <v>70</v>
      </c>
      <c r="M39" s="188">
        <v>23</v>
      </c>
      <c r="N39" s="118" t="s">
        <v>2039</v>
      </c>
    </row>
    <row r="40" spans="1:14" ht="78">
      <c r="A40" s="780" t="s">
        <v>1036</v>
      </c>
      <c r="B40" s="780" t="s">
        <v>1037</v>
      </c>
      <c r="C40" s="196" t="s">
        <v>1004</v>
      </c>
      <c r="D40" s="189" t="s">
        <v>1038</v>
      </c>
      <c r="E40" s="538">
        <v>6</v>
      </c>
      <c r="F40" s="538">
        <v>16</v>
      </c>
      <c r="G40" s="261" t="s">
        <v>1032</v>
      </c>
      <c r="H40" s="196">
        <v>2018</v>
      </c>
      <c r="I40" s="480" t="s">
        <v>1039</v>
      </c>
      <c r="J40" s="189" t="s">
        <v>1034</v>
      </c>
      <c r="K40" s="394" t="s">
        <v>1040</v>
      </c>
      <c r="L40" s="541">
        <v>70</v>
      </c>
      <c r="M40" s="188">
        <v>23</v>
      </c>
      <c r="N40" s="118" t="s">
        <v>2039</v>
      </c>
    </row>
    <row r="41" spans="1:14" ht="57.75">
      <c r="A41" s="780" t="s">
        <v>1041</v>
      </c>
      <c r="B41" s="780" t="s">
        <v>1042</v>
      </c>
      <c r="C41" s="196" t="s">
        <v>1004</v>
      </c>
      <c r="D41" s="189" t="s">
        <v>1043</v>
      </c>
      <c r="E41" s="538">
        <v>23</v>
      </c>
      <c r="F41" s="538">
        <v>1</v>
      </c>
      <c r="G41" s="261" t="s">
        <v>1044</v>
      </c>
      <c r="H41" s="196">
        <v>2018</v>
      </c>
      <c r="I41" s="480" t="s">
        <v>1045</v>
      </c>
      <c r="J41" s="189" t="s">
        <v>1046</v>
      </c>
      <c r="K41" s="279" t="s">
        <v>1047</v>
      </c>
      <c r="L41" s="541">
        <v>70</v>
      </c>
      <c r="M41" s="188">
        <v>35</v>
      </c>
      <c r="N41" s="118" t="s">
        <v>2039</v>
      </c>
    </row>
    <row r="42" spans="1:14" ht="117">
      <c r="A42" s="780" t="s">
        <v>1048</v>
      </c>
      <c r="B42" s="780" t="s">
        <v>1049</v>
      </c>
      <c r="C42" s="196" t="s">
        <v>1004</v>
      </c>
      <c r="D42" s="189" t="s">
        <v>1043</v>
      </c>
      <c r="E42" s="538">
        <v>23</v>
      </c>
      <c r="F42" s="538">
        <v>1</v>
      </c>
      <c r="G42" s="261" t="s">
        <v>1044</v>
      </c>
      <c r="H42" s="196">
        <v>2018</v>
      </c>
      <c r="I42" s="480" t="s">
        <v>1050</v>
      </c>
      <c r="J42" s="189" t="s">
        <v>1046</v>
      </c>
      <c r="K42" s="279" t="s">
        <v>1051</v>
      </c>
      <c r="L42" s="541">
        <v>70</v>
      </c>
      <c r="M42" s="188">
        <v>17.5</v>
      </c>
      <c r="N42" s="118" t="s">
        <v>2039</v>
      </c>
    </row>
    <row r="43" spans="1:14" ht="72">
      <c r="A43" s="780" t="s">
        <v>1052</v>
      </c>
      <c r="B43" s="780" t="s">
        <v>1042</v>
      </c>
      <c r="C43" s="196" t="s">
        <v>1004</v>
      </c>
      <c r="D43" s="189" t="s">
        <v>1038</v>
      </c>
      <c r="E43" s="538">
        <v>6</v>
      </c>
      <c r="F43" s="538">
        <v>17</v>
      </c>
      <c r="G43" s="261" t="s">
        <v>1032</v>
      </c>
      <c r="H43" s="196">
        <v>2018</v>
      </c>
      <c r="I43" s="480" t="s">
        <v>1053</v>
      </c>
      <c r="J43" s="189" t="s">
        <v>1034</v>
      </c>
      <c r="K43" s="279" t="s">
        <v>1054</v>
      </c>
      <c r="L43" s="541">
        <v>70</v>
      </c>
      <c r="M43" s="188">
        <v>35</v>
      </c>
      <c r="N43" s="118" t="s">
        <v>2039</v>
      </c>
    </row>
    <row r="44" spans="1:14" ht="103.5">
      <c r="A44" s="780" t="s">
        <v>1029</v>
      </c>
      <c r="B44" s="780" t="s">
        <v>1030</v>
      </c>
      <c r="C44" s="196" t="s">
        <v>1004</v>
      </c>
      <c r="D44" s="189" t="s">
        <v>1031</v>
      </c>
      <c r="E44" s="538">
        <v>18</v>
      </c>
      <c r="F44" s="538">
        <v>3</v>
      </c>
      <c r="G44" s="261" t="s">
        <v>1032</v>
      </c>
      <c r="H44" s="196">
        <v>2018</v>
      </c>
      <c r="I44" s="480" t="s">
        <v>1033</v>
      </c>
      <c r="J44" s="189" t="s">
        <v>1034</v>
      </c>
      <c r="K44" s="279" t="s">
        <v>1035</v>
      </c>
      <c r="L44" s="190">
        <v>70</v>
      </c>
      <c r="M44" s="188">
        <v>23</v>
      </c>
      <c r="N44" s="118" t="s">
        <v>2040</v>
      </c>
    </row>
    <row r="45" spans="1:14" ht="156">
      <c r="A45" s="780" t="s">
        <v>175</v>
      </c>
      <c r="B45" s="780" t="s">
        <v>176</v>
      </c>
      <c r="C45" s="196" t="s">
        <v>1004</v>
      </c>
      <c r="D45" s="189" t="s">
        <v>177</v>
      </c>
      <c r="E45" s="538">
        <v>23</v>
      </c>
      <c r="F45" s="538">
        <v>3</v>
      </c>
      <c r="G45" s="261" t="s">
        <v>178</v>
      </c>
      <c r="H45" s="196">
        <v>2018</v>
      </c>
      <c r="I45" s="480" t="s">
        <v>179</v>
      </c>
      <c r="J45" s="189" t="s">
        <v>1046</v>
      </c>
      <c r="K45" s="279" t="s">
        <v>180</v>
      </c>
      <c r="L45" s="541">
        <v>70</v>
      </c>
      <c r="M45" s="188">
        <v>23</v>
      </c>
      <c r="N45" s="118" t="s">
        <v>2040</v>
      </c>
    </row>
    <row r="46" spans="1:14" ht="14.25">
      <c r="A46" s="138"/>
      <c r="B46" s="138"/>
      <c r="C46" s="114"/>
      <c r="D46" s="113"/>
      <c r="E46" s="139"/>
      <c r="F46" s="139"/>
      <c r="G46" s="140"/>
      <c r="H46" s="139"/>
      <c r="I46" s="121"/>
      <c r="J46" s="119"/>
      <c r="K46" s="119"/>
      <c r="L46" s="141"/>
      <c r="M46" s="129"/>
      <c r="N46" s="118"/>
    </row>
    <row r="47" spans="1:13" ht="14.25">
      <c r="A47" s="35" t="s">
        <v>368</v>
      </c>
      <c r="D47" s="20"/>
      <c r="E47" s="29"/>
      <c r="F47" s="29"/>
      <c r="G47" s="29"/>
      <c r="L47" s="17"/>
      <c r="M47" s="59">
        <f>SUM(M9:M46)</f>
        <v>1319.66</v>
      </c>
    </row>
    <row r="49" spans="1:13" ht="14.25">
      <c r="A49" s="846" t="s">
        <v>401</v>
      </c>
      <c r="B49" s="846"/>
      <c r="C49" s="846"/>
      <c r="D49" s="846"/>
      <c r="E49" s="846"/>
      <c r="F49" s="846"/>
      <c r="G49" s="846"/>
      <c r="H49" s="846"/>
      <c r="I49" s="846"/>
      <c r="J49" s="846"/>
      <c r="K49" s="846"/>
      <c r="L49" s="846"/>
      <c r="M49" s="853"/>
    </row>
  </sheetData>
  <sheetProtection/>
  <mergeCells count="5">
    <mergeCell ref="A49:M49"/>
    <mergeCell ref="A2:M2"/>
    <mergeCell ref="A4:M4"/>
    <mergeCell ref="A5:M5"/>
    <mergeCell ref="A6:M6"/>
  </mergeCells>
  <hyperlinks>
    <hyperlink ref="K12" r:id="rId1" display="http://www.armyacademy.ro/reviste/rev3_2018/SOPA.pdf"/>
    <hyperlink ref="K14" r:id="rId2" display="http://www.fefsoradea.ro/Fascicula_Educatie_Fizica_si_Sport/2018/1.FEFS_2018_Sopa.pdf"/>
    <hyperlink ref="K15" r:id="rId3" display="http://discobolulunefs.ro/wp-content/uploads/2018/11/Discobolul-nr.-52-Iunie-2018.pdf"/>
    <hyperlink ref="K13" r:id="rId4" display="http://webbut.unitbv.ro/bulletin/Series%20IX/2018/BULETIN%20I/34_Sopa.pdf"/>
    <hyperlink ref="K9" r:id="rId5" display="http://www.armyacademy.ro/reviste/rev1_2018/POMOHACI.pdf"/>
    <hyperlink ref="K10" r:id="rId6" display="http://www.armyacademy.ro/buletin/bul1_2018/Pomohaci.pdf"/>
    <hyperlink ref="K11" r:id="rId7" display="http://webbut.unitbv.ro/bulletin/Series%20IX/2018/BULETIN%20I%20PDF/12_SOPA-%20Pomohaci.pdf"/>
    <hyperlink ref="K16" r:id="rId8" display="http://www.armyacademy.ro/reviste/rev4_2018/Sopa.pdf"/>
    <hyperlink ref="K17" r:id="rId9" display="https://www.anmb.ro/buletinstiintific/buletine/2018_Issue2/04_FAR/17.pdf"/>
    <hyperlink ref="K18" r:id="rId10" display="https://www.anmb.ro/buletinstiintific/buletine/2018_Issue2/04_FAR/18.pdf"/>
    <hyperlink ref="K19" r:id="rId11" display="https://tperj.uvt.ro/wp-content/uploads/2019/01/V11IS20A4.pdf"/>
    <hyperlink ref="K20" r:id="rId12" display="http://discobolulunefs.ro/wp-content/uploads/2019/01/Discobolul_Nr_53_Septembrie2018.pdf"/>
    <hyperlink ref="K24" r:id="rId13" display="http://www.armyacademy.ro/reviste/rev3_2018/SOPA.pdf"/>
    <hyperlink ref="K26" r:id="rId14" display="http://www.fefsoradea.ro/Fascicula_Educatie_Fizica_si_Sport/2018/1.FEFS_2018_Sopa.pdf"/>
    <hyperlink ref="K25" r:id="rId15" display="http://webbut.unitbv.ro/bulletin/Series%20IX/2018/BULETIN%20I/34_Sopa.pdf"/>
    <hyperlink ref="K21" r:id="rId16" display="http://www.armyacademy.ro/reviste/rev1_2018/POMOHACI.pdf "/>
    <hyperlink ref="K22" r:id="rId17" display="http://www.armyacademy.ro/buletin/bul1_2018/Pomohaci.pdf "/>
    <hyperlink ref="K23" r:id="rId18" display="http://webbut.unitbv.ro/bulletin/Series%20IX/2018/BULETIN%20I%20PDF/12_SOPA-%20Pomohaci.pdf"/>
    <hyperlink ref="K27" r:id="rId19" display="http://www.armyacademy.ro/reviste/rev4_2018/Sopa.pdf"/>
    <hyperlink ref="K28" r:id="rId20" display="https://www.anmb.ro/buletinstiintific/buletine/2018_Issue2/04_FAR/17.pdf"/>
    <hyperlink ref="K29" r:id="rId21" display="https://www.anmb.ro/buletinstiintific/buletine/2018_Issue2/04_FAR/18.pdf"/>
    <hyperlink ref="K30" r:id="rId22" display="https://tperj.uvt.ro/wp-content/uploads/2019/01/V11IS20A4.pdf"/>
    <hyperlink ref="J31" r:id="rId23" display="https://www.ebscohost.com/titleLists/tnh-coverage.htm"/>
    <hyperlink ref="J32" r:id="rId24" display="https://www.ebscohost.com/titleLists/tnh-coverage.htm"/>
    <hyperlink ref="D33" r:id="rId25" display="https://content.sciendo.com/view/journals/msd/msd-overview.xml"/>
    <hyperlink ref="D36" r:id="rId26" display="https://content.sciendo.com/view/journals/msd/msd-overview.xml"/>
    <hyperlink ref="K36" r:id="rId27" display="https://content.sciendo.com/view/journals/msd/10/2/article-p5.xml"/>
    <hyperlink ref="K38" r:id="rId28" display="http://depmath.ulbsibiu.ro/genmath/"/>
    <hyperlink ref="K39" r:id="rId29" display="http://seaopenresearch.eu/Journals/articles/SPAS_18_20.pdf"/>
    <hyperlink ref="K40" r:id="rId30" display="http://seaopenresearch.eu/Journals/articles/SPAS_16_5.pdf"/>
    <hyperlink ref="K41" r:id="rId31" display="http://www.amtsibiu.ro/Arhiva/2018/Nr1-en/Mitariu.pdf"/>
    <hyperlink ref="K42" r:id="rId32" display="http://www.amtsibiu.ro/Arhiva/2018/Nr1-en/Stupariu.pdf&#10;"/>
    <hyperlink ref="K43" r:id="rId33" display="http://seaopenresearch.eu/Journals/articles/SPAS_17_4.pdf&#10;"/>
    <hyperlink ref="K44" r:id="rId34" display="http://seaopenresearch.eu/Journals/articles/SPAS_18_20.pdf"/>
    <hyperlink ref="K45" r:id="rId35" display="http://www.pediatriesibiu.ro/wp-content/uploads/2014/05/Articole-publicate-Acta-Medica-Transilvanica1.pdf&#10;"/>
  </hyperlinks>
  <printOptions/>
  <pageMargins left="0.511811023622047" right="0.31496062992126" top="0" bottom="0" header="0" footer="0"/>
  <pageSetup horizontalDpi="200" verticalDpi="200" orientation="landscape" paperSize="9" scale="92" r:id="rId36"/>
</worksheet>
</file>

<file path=xl/worksheets/sheet7.xml><?xml version="1.0" encoding="utf-8"?>
<worksheet xmlns="http://schemas.openxmlformats.org/spreadsheetml/2006/main" xmlns:r="http://schemas.openxmlformats.org/officeDocument/2006/relationships">
  <dimension ref="A2:O22"/>
  <sheetViews>
    <sheetView zoomScale="85" zoomScaleNormal="85" zoomScalePageLayoutView="0" workbookViewId="0" topLeftCell="A7">
      <selection activeCell="B15" sqref="B15"/>
    </sheetView>
  </sheetViews>
  <sheetFormatPr defaultColWidth="8.8515625" defaultRowHeight="15"/>
  <cols>
    <col min="1" max="1" width="28.00390625" style="2" customWidth="1"/>
    <col min="2" max="2" width="20.8515625" style="7" customWidth="1"/>
    <col min="3" max="3" width="10.421875" style="7" customWidth="1"/>
    <col min="4" max="4" width="15.00390625" style="1" customWidth="1"/>
    <col min="5" max="5" width="8.57421875" style="1" customWidth="1"/>
    <col min="6" max="6" width="10.7109375" style="1" customWidth="1"/>
    <col min="7" max="7" width="10.00390625" style="1" customWidth="1"/>
    <col min="8" max="9" width="9.140625" style="1" customWidth="1"/>
    <col min="10" max="10" width="10.421875" style="1" customWidth="1"/>
    <col min="11" max="11" width="20.8515625" style="0" customWidth="1"/>
  </cols>
  <sheetData>
    <row r="2" spans="1:10" s="4" customFormat="1" ht="35.25" customHeight="1">
      <c r="A2" s="841" t="s">
        <v>483</v>
      </c>
      <c r="B2" s="841"/>
      <c r="C2" s="841"/>
      <c r="D2" s="841"/>
      <c r="E2" s="841"/>
      <c r="F2" s="841"/>
      <c r="G2" s="841"/>
      <c r="H2" s="841"/>
      <c r="I2" s="841"/>
      <c r="J2" s="841"/>
    </row>
    <row r="3" spans="1:10" s="4" customFormat="1" ht="14.25">
      <c r="A3" s="5"/>
      <c r="B3" s="6"/>
      <c r="C3" s="6"/>
      <c r="D3" s="5"/>
      <c r="E3" s="5"/>
      <c r="F3" s="5"/>
      <c r="G3" s="5"/>
      <c r="H3" s="3"/>
      <c r="I3" s="3"/>
      <c r="J3" s="3"/>
    </row>
    <row r="4" spans="1:10" s="4" customFormat="1" ht="15" customHeight="1">
      <c r="A4" s="843" t="s">
        <v>484</v>
      </c>
      <c r="B4" s="843"/>
      <c r="C4" s="843"/>
      <c r="D4" s="843"/>
      <c r="E4" s="843"/>
      <c r="F4" s="843"/>
      <c r="G4" s="843"/>
      <c r="H4" s="843"/>
      <c r="I4" s="843"/>
      <c r="J4" s="843"/>
    </row>
    <row r="5" spans="1:10" s="4" customFormat="1" ht="28.5" customHeight="1">
      <c r="A5" s="834" t="s">
        <v>34</v>
      </c>
      <c r="B5" s="834"/>
      <c r="C5" s="834"/>
      <c r="D5" s="834"/>
      <c r="E5" s="834"/>
      <c r="F5" s="834"/>
      <c r="G5" s="834"/>
      <c r="H5" s="834"/>
      <c r="I5" s="834"/>
      <c r="J5" s="834"/>
    </row>
    <row r="6" spans="1:10" s="4" customFormat="1" ht="14.25">
      <c r="A6" s="834" t="s">
        <v>37</v>
      </c>
      <c r="B6" s="834"/>
      <c r="C6" s="834"/>
      <c r="D6" s="834"/>
      <c r="E6" s="834"/>
      <c r="F6" s="834"/>
      <c r="G6" s="834"/>
      <c r="H6" s="834"/>
      <c r="I6" s="834"/>
      <c r="J6" s="834"/>
    </row>
    <row r="7" spans="1:15" ht="68.25" customHeight="1">
      <c r="A7" s="861" t="s">
        <v>36</v>
      </c>
      <c r="B7" s="861"/>
      <c r="C7" s="861"/>
      <c r="D7" s="861"/>
      <c r="E7" s="861"/>
      <c r="F7" s="861"/>
      <c r="G7" s="861"/>
      <c r="H7" s="861"/>
      <c r="I7" s="861"/>
      <c r="J7" s="861"/>
      <c r="O7" s="68"/>
    </row>
    <row r="8" spans="1:10" ht="64.5" customHeight="1">
      <c r="A8" s="861" t="s">
        <v>35</v>
      </c>
      <c r="B8" s="861"/>
      <c r="C8" s="861"/>
      <c r="D8" s="861"/>
      <c r="E8" s="861"/>
      <c r="F8" s="861"/>
      <c r="G8" s="861"/>
      <c r="H8" s="861"/>
      <c r="I8" s="861"/>
      <c r="J8" s="861"/>
    </row>
    <row r="9" spans="1:10" ht="54" customHeight="1">
      <c r="A9" s="843" t="s">
        <v>38</v>
      </c>
      <c r="B9" s="843"/>
      <c r="C9" s="843"/>
      <c r="D9" s="843"/>
      <c r="E9" s="843"/>
      <c r="F9" s="843"/>
      <c r="G9" s="843"/>
      <c r="H9" s="843"/>
      <c r="I9" s="843"/>
      <c r="J9" s="843"/>
    </row>
    <row r="10" spans="1:10" ht="14.25">
      <c r="A10" s="5"/>
      <c r="B10" s="6"/>
      <c r="C10" s="6"/>
      <c r="D10" s="5"/>
      <c r="E10" s="5"/>
      <c r="F10" s="5"/>
      <c r="G10" s="5"/>
      <c r="H10" s="5"/>
      <c r="I10" s="3"/>
      <c r="J10" s="3"/>
    </row>
    <row r="11" spans="1:11" s="4" customFormat="1" ht="78" customHeight="1">
      <c r="A11" s="50" t="s">
        <v>409</v>
      </c>
      <c r="B11" s="50" t="s">
        <v>402</v>
      </c>
      <c r="C11" s="47" t="s">
        <v>414</v>
      </c>
      <c r="D11" s="47" t="s">
        <v>39</v>
      </c>
      <c r="E11" s="50" t="s">
        <v>410</v>
      </c>
      <c r="F11" s="50" t="s">
        <v>405</v>
      </c>
      <c r="G11" s="50" t="s">
        <v>406</v>
      </c>
      <c r="H11" s="50" t="s">
        <v>369</v>
      </c>
      <c r="I11" s="50" t="s">
        <v>19</v>
      </c>
      <c r="J11" s="50" t="s">
        <v>396</v>
      </c>
      <c r="K11" s="112" t="s">
        <v>988</v>
      </c>
    </row>
    <row r="12" spans="1:11" ht="61.5">
      <c r="A12" s="213" t="s">
        <v>792</v>
      </c>
      <c r="B12" s="214" t="s">
        <v>797</v>
      </c>
      <c r="C12" s="760" t="s">
        <v>2049</v>
      </c>
      <c r="D12" s="760" t="s">
        <v>793</v>
      </c>
      <c r="E12" s="214" t="s">
        <v>794</v>
      </c>
      <c r="F12" s="214" t="s">
        <v>795</v>
      </c>
      <c r="G12" s="760" t="s">
        <v>796</v>
      </c>
      <c r="H12" s="215">
        <v>252</v>
      </c>
      <c r="I12" s="215">
        <f>3.5*H12</f>
        <v>882</v>
      </c>
      <c r="J12" s="215">
        <f>I12/2</f>
        <v>441</v>
      </c>
      <c r="K12" s="118" t="s">
        <v>2056</v>
      </c>
    </row>
    <row r="13" spans="1:11" ht="39">
      <c r="A13" s="339" t="s">
        <v>1506</v>
      </c>
      <c r="B13" s="340" t="s">
        <v>1507</v>
      </c>
      <c r="C13" s="341" t="s">
        <v>1400</v>
      </c>
      <c r="D13" s="405" t="s">
        <v>1508</v>
      </c>
      <c r="E13" s="340" t="s">
        <v>713</v>
      </c>
      <c r="F13" s="341">
        <v>2018</v>
      </c>
      <c r="G13" s="342"/>
      <c r="H13" s="343">
        <v>321</v>
      </c>
      <c r="I13" s="343">
        <v>1123.5</v>
      </c>
      <c r="J13" s="343">
        <v>561.75</v>
      </c>
      <c r="K13" s="118" t="s">
        <v>714</v>
      </c>
    </row>
    <row r="14" spans="1:11" ht="39">
      <c r="A14" s="339" t="s">
        <v>1506</v>
      </c>
      <c r="B14" s="340" t="s">
        <v>1507</v>
      </c>
      <c r="C14" s="341" t="s">
        <v>1400</v>
      </c>
      <c r="D14" s="405" t="s">
        <v>1508</v>
      </c>
      <c r="E14" s="340" t="s">
        <v>713</v>
      </c>
      <c r="F14" s="341">
        <v>2018</v>
      </c>
      <c r="G14" s="342" t="s">
        <v>759</v>
      </c>
      <c r="H14" s="343">
        <v>321</v>
      </c>
      <c r="I14" s="343">
        <v>1123.5</v>
      </c>
      <c r="J14" s="343">
        <v>561.75</v>
      </c>
      <c r="K14" s="118" t="s">
        <v>2067</v>
      </c>
    </row>
    <row r="15" spans="1:11" ht="14.25">
      <c r="A15" s="564" t="s">
        <v>1581</v>
      </c>
      <c r="B15" s="564" t="s">
        <v>1457</v>
      </c>
      <c r="C15" s="565" t="s">
        <v>1004</v>
      </c>
      <c r="D15" s="564" t="s">
        <v>1458</v>
      </c>
      <c r="E15" s="564" t="s">
        <v>1459</v>
      </c>
      <c r="F15" s="565">
        <v>2018</v>
      </c>
      <c r="G15" s="565" t="s">
        <v>1460</v>
      </c>
      <c r="H15" s="565">
        <v>291</v>
      </c>
      <c r="I15" s="565">
        <v>2910</v>
      </c>
      <c r="J15" s="566">
        <v>1290</v>
      </c>
      <c r="K15" s="118" t="s">
        <v>1003</v>
      </c>
    </row>
    <row r="16" spans="1:11" ht="14.25">
      <c r="A16" s="564" t="s">
        <v>1461</v>
      </c>
      <c r="B16" s="564" t="s">
        <v>1003</v>
      </c>
      <c r="C16" s="564" t="s">
        <v>1004</v>
      </c>
      <c r="D16" s="564" t="s">
        <v>1458</v>
      </c>
      <c r="E16" s="564" t="s">
        <v>1462</v>
      </c>
      <c r="F16" s="565">
        <v>2018</v>
      </c>
      <c r="G16" s="565" t="s">
        <v>802</v>
      </c>
      <c r="H16" s="565">
        <v>21</v>
      </c>
      <c r="I16" s="565">
        <v>210</v>
      </c>
      <c r="J16" s="566">
        <v>210</v>
      </c>
      <c r="K16" s="118" t="s">
        <v>1003</v>
      </c>
    </row>
    <row r="17" spans="1:11" ht="25.5">
      <c r="A17" s="189" t="s">
        <v>223</v>
      </c>
      <c r="B17" s="189" t="s">
        <v>224</v>
      </c>
      <c r="C17" s="186" t="s">
        <v>1004</v>
      </c>
      <c r="D17" s="189" t="s">
        <v>793</v>
      </c>
      <c r="E17" s="186" t="s">
        <v>225</v>
      </c>
      <c r="F17" s="186">
        <v>2018</v>
      </c>
      <c r="G17" s="186" t="s">
        <v>1768</v>
      </c>
      <c r="H17" s="186">
        <v>202</v>
      </c>
      <c r="I17" s="254">
        <v>707</v>
      </c>
      <c r="J17" s="188">
        <v>353.5</v>
      </c>
      <c r="K17" s="118" t="s">
        <v>2036</v>
      </c>
    </row>
    <row r="18" spans="1:11" ht="25.5">
      <c r="A18" s="189" t="s">
        <v>223</v>
      </c>
      <c r="B18" s="189" t="s">
        <v>224</v>
      </c>
      <c r="C18" s="186" t="s">
        <v>1004</v>
      </c>
      <c r="D18" s="189" t="s">
        <v>793</v>
      </c>
      <c r="E18" s="186" t="s">
        <v>225</v>
      </c>
      <c r="F18" s="186">
        <v>2018</v>
      </c>
      <c r="G18" s="186" t="s">
        <v>1768</v>
      </c>
      <c r="H18" s="186">
        <v>202</v>
      </c>
      <c r="I18" s="254">
        <v>707</v>
      </c>
      <c r="J18" s="188">
        <v>353.5</v>
      </c>
      <c r="K18" s="118" t="s">
        <v>1016</v>
      </c>
    </row>
    <row r="19" spans="1:11" ht="14.25">
      <c r="A19" s="119"/>
      <c r="B19" s="119"/>
      <c r="C19" s="116"/>
      <c r="D19" s="119"/>
      <c r="E19" s="116"/>
      <c r="F19" s="116"/>
      <c r="G19" s="116"/>
      <c r="H19" s="116"/>
      <c r="I19" s="142"/>
      <c r="J19" s="118"/>
      <c r="K19" s="118"/>
    </row>
    <row r="20" spans="1:10" ht="14.25">
      <c r="A20" s="61" t="s">
        <v>368</v>
      </c>
      <c r="B20" s="61"/>
      <c r="I20" s="70"/>
      <c r="J20" s="66">
        <f>SUM(J12:J19)</f>
        <v>3771.5</v>
      </c>
    </row>
    <row r="21" spans="1:5" ht="14.25">
      <c r="A21" s="14"/>
      <c r="D21" s="7"/>
      <c r="E21" s="7"/>
    </row>
    <row r="22" spans="1:10" ht="14.25">
      <c r="A22" s="830" t="s">
        <v>401</v>
      </c>
      <c r="B22" s="830"/>
      <c r="C22" s="830"/>
      <c r="D22" s="830"/>
      <c r="E22" s="830"/>
      <c r="F22" s="830"/>
      <c r="G22" s="830"/>
      <c r="H22" s="830"/>
      <c r="I22" s="830"/>
      <c r="J22" s="830"/>
    </row>
  </sheetData>
  <sheetProtection/>
  <autoFilter ref="A11:K18"/>
  <mergeCells count="8">
    <mergeCell ref="A9:J9"/>
    <mergeCell ref="A22:J22"/>
    <mergeCell ref="A2:J2"/>
    <mergeCell ref="A4:J4"/>
    <mergeCell ref="A5:J5"/>
    <mergeCell ref="A6:J6"/>
    <mergeCell ref="A7:J7"/>
    <mergeCell ref="A8:J8"/>
  </mergeCells>
  <printOptions/>
  <pageMargins left="0.511811023622047" right="0.31496062992126" top="0.32" bottom="0" header="0" footer="0"/>
  <pageSetup horizontalDpi="200" verticalDpi="200" orientation="landscape" paperSize="9" r:id="rId1"/>
</worksheet>
</file>

<file path=xl/worksheets/sheet8.xml><?xml version="1.0" encoding="utf-8"?>
<worksheet xmlns="http://schemas.openxmlformats.org/spreadsheetml/2006/main" xmlns:r="http://schemas.openxmlformats.org/officeDocument/2006/relationships">
  <dimension ref="A2:L25"/>
  <sheetViews>
    <sheetView zoomScale="70" zoomScaleNormal="70" zoomScalePageLayoutView="0" workbookViewId="0" topLeftCell="A13">
      <selection activeCell="K34" sqref="K34"/>
    </sheetView>
  </sheetViews>
  <sheetFormatPr defaultColWidth="8.8515625" defaultRowHeight="15"/>
  <cols>
    <col min="1" max="1" width="35.421875" style="2" customWidth="1"/>
    <col min="2" max="2" width="17.140625" style="2" customWidth="1"/>
    <col min="3" max="3" width="10.8515625" style="7" customWidth="1"/>
    <col min="4" max="4" width="13.421875" style="1" customWidth="1"/>
    <col min="5" max="5" width="11.7109375" style="1" customWidth="1"/>
    <col min="6" max="7" width="9.140625" style="1" customWidth="1"/>
    <col min="8" max="9" width="7.8515625" style="1" customWidth="1"/>
    <col min="10" max="10" width="12.28125" style="1" customWidth="1"/>
    <col min="11" max="11" width="21.140625" style="1" customWidth="1"/>
    <col min="12" max="12" width="9.140625" style="1" customWidth="1"/>
  </cols>
  <sheetData>
    <row r="2" spans="1:12" s="4" customFormat="1" ht="33" customHeight="1">
      <c r="A2" s="831" t="s">
        <v>485</v>
      </c>
      <c r="B2" s="864"/>
      <c r="C2" s="864"/>
      <c r="D2" s="864"/>
      <c r="E2" s="864"/>
      <c r="F2" s="864"/>
      <c r="G2" s="864"/>
      <c r="H2" s="864"/>
      <c r="I2" s="864"/>
      <c r="J2" s="865"/>
      <c r="K2" s="3"/>
      <c r="L2" s="3"/>
    </row>
    <row r="3" spans="1:12" s="4" customFormat="1" ht="14.25">
      <c r="A3" s="11"/>
      <c r="B3" s="11"/>
      <c r="C3" s="11"/>
      <c r="D3" s="11"/>
      <c r="E3" s="11"/>
      <c r="F3" s="11"/>
      <c r="G3" s="11"/>
      <c r="H3" s="11"/>
      <c r="I3" s="11"/>
      <c r="J3" s="11"/>
      <c r="K3" s="3"/>
      <c r="L3" s="3"/>
    </row>
    <row r="4" spans="1:12" s="4" customFormat="1" ht="28.5" customHeight="1">
      <c r="A4" s="862" t="s">
        <v>486</v>
      </c>
      <c r="B4" s="863"/>
      <c r="C4" s="863"/>
      <c r="D4" s="863"/>
      <c r="E4" s="863"/>
      <c r="F4" s="863"/>
      <c r="G4" s="863"/>
      <c r="H4" s="863"/>
      <c r="I4" s="863"/>
      <c r="J4" s="863"/>
      <c r="K4" s="3"/>
      <c r="L4" s="3"/>
    </row>
    <row r="5" spans="1:12" s="4" customFormat="1" ht="14.25">
      <c r="A5" s="866" t="s">
        <v>0</v>
      </c>
      <c r="B5" s="862"/>
      <c r="C5" s="862"/>
      <c r="D5" s="862"/>
      <c r="E5" s="867"/>
      <c r="F5" s="867"/>
      <c r="G5" s="867"/>
      <c r="H5" s="867"/>
      <c r="I5" s="867"/>
      <c r="J5" s="867"/>
      <c r="K5" s="3"/>
      <c r="L5" s="3"/>
    </row>
    <row r="6" spans="1:12" s="26" customFormat="1" ht="13.5" customHeight="1">
      <c r="A6" s="862" t="s">
        <v>1</v>
      </c>
      <c r="B6" s="862"/>
      <c r="C6" s="862"/>
      <c r="D6" s="862"/>
      <c r="E6" s="862"/>
      <c r="F6" s="862"/>
      <c r="G6" s="862"/>
      <c r="H6" s="862"/>
      <c r="I6" s="862"/>
      <c r="J6" s="862"/>
      <c r="K6" s="9"/>
      <c r="L6" s="9"/>
    </row>
    <row r="7" spans="1:12" s="26" customFormat="1" ht="13.5" customHeight="1">
      <c r="A7" s="868" t="s">
        <v>40</v>
      </c>
      <c r="B7" s="869"/>
      <c r="C7" s="869"/>
      <c r="D7" s="869"/>
      <c r="E7" s="869"/>
      <c r="F7" s="869"/>
      <c r="G7" s="869"/>
      <c r="H7" s="869"/>
      <c r="I7" s="869"/>
      <c r="J7" s="870"/>
      <c r="K7" s="9"/>
      <c r="L7" s="9"/>
    </row>
    <row r="8" spans="1:12" s="26" customFormat="1" ht="40.5" customHeight="1">
      <c r="A8" s="868" t="s">
        <v>42</v>
      </c>
      <c r="B8" s="869"/>
      <c r="C8" s="869"/>
      <c r="D8" s="869"/>
      <c r="E8" s="869"/>
      <c r="F8" s="869"/>
      <c r="G8" s="869"/>
      <c r="H8" s="869"/>
      <c r="I8" s="869"/>
      <c r="J8" s="870"/>
      <c r="K8" s="9"/>
      <c r="L8" s="9"/>
    </row>
    <row r="9" spans="1:12" s="26" customFormat="1" ht="68.25" customHeight="1">
      <c r="A9" s="868" t="s">
        <v>41</v>
      </c>
      <c r="B9" s="869"/>
      <c r="C9" s="869"/>
      <c r="D9" s="869"/>
      <c r="E9" s="869"/>
      <c r="F9" s="869"/>
      <c r="G9" s="869"/>
      <c r="H9" s="869"/>
      <c r="I9" s="869"/>
      <c r="J9" s="870"/>
      <c r="K9" s="9"/>
      <c r="L9" s="9"/>
    </row>
    <row r="10" spans="1:12" s="26" customFormat="1" ht="42.75" customHeight="1">
      <c r="A10" s="843" t="s">
        <v>38</v>
      </c>
      <c r="B10" s="843"/>
      <c r="C10" s="843"/>
      <c r="D10" s="843"/>
      <c r="E10" s="843"/>
      <c r="F10" s="843"/>
      <c r="G10" s="843"/>
      <c r="H10" s="843"/>
      <c r="I10" s="843"/>
      <c r="J10" s="843"/>
      <c r="K10" s="9"/>
      <c r="L10" s="9"/>
    </row>
    <row r="11" spans="1:12" s="4" customFormat="1" ht="14.25">
      <c r="A11" s="5"/>
      <c r="B11" s="5"/>
      <c r="C11" s="6"/>
      <c r="D11" s="5"/>
      <c r="E11" s="5"/>
      <c r="F11" s="5"/>
      <c r="G11" s="5"/>
      <c r="H11" s="5"/>
      <c r="I11" s="5"/>
      <c r="J11" s="5"/>
      <c r="K11" s="3"/>
      <c r="L11" s="3"/>
    </row>
    <row r="12" spans="1:12" s="4" customFormat="1" ht="57" customHeight="1">
      <c r="A12" s="48" t="s">
        <v>409</v>
      </c>
      <c r="B12" s="49" t="s">
        <v>402</v>
      </c>
      <c r="C12" s="47" t="s">
        <v>414</v>
      </c>
      <c r="D12" s="51" t="s">
        <v>367</v>
      </c>
      <c r="E12" s="49" t="s">
        <v>410</v>
      </c>
      <c r="F12" s="49" t="s">
        <v>405</v>
      </c>
      <c r="G12" s="49" t="s">
        <v>406</v>
      </c>
      <c r="H12" s="49" t="s">
        <v>369</v>
      </c>
      <c r="I12" s="50" t="s">
        <v>19</v>
      </c>
      <c r="J12" s="50" t="s">
        <v>396</v>
      </c>
      <c r="K12" s="112" t="s">
        <v>988</v>
      </c>
      <c r="L12" s="3"/>
    </row>
    <row r="13" spans="1:11" ht="77.25">
      <c r="A13" s="216" t="s">
        <v>798</v>
      </c>
      <c r="B13" s="217" t="s">
        <v>799</v>
      </c>
      <c r="C13" s="218" t="s">
        <v>2049</v>
      </c>
      <c r="D13" s="217" t="s">
        <v>800</v>
      </c>
      <c r="E13" s="219" t="s">
        <v>801</v>
      </c>
      <c r="F13" s="220">
        <v>2018</v>
      </c>
      <c r="G13" s="218" t="s">
        <v>802</v>
      </c>
      <c r="H13" s="220">
        <v>156</v>
      </c>
      <c r="I13" s="218">
        <f>2*H13</f>
        <v>312</v>
      </c>
      <c r="J13" s="221">
        <f>I13/2</f>
        <v>156</v>
      </c>
      <c r="K13" s="118" t="s">
        <v>2056</v>
      </c>
    </row>
    <row r="14" spans="1:11" ht="51.75">
      <c r="A14" s="252" t="s">
        <v>1326</v>
      </c>
      <c r="B14" s="253" t="s">
        <v>1327</v>
      </c>
      <c r="C14" s="186" t="s">
        <v>2049</v>
      </c>
      <c r="D14" s="189" t="s">
        <v>1328</v>
      </c>
      <c r="E14" s="186" t="s">
        <v>1329</v>
      </c>
      <c r="F14" s="186">
        <v>2018</v>
      </c>
      <c r="G14" s="186" t="s">
        <v>802</v>
      </c>
      <c r="H14" s="186">
        <v>107</v>
      </c>
      <c r="I14" s="254">
        <v>214</v>
      </c>
      <c r="J14" s="188">
        <v>214</v>
      </c>
      <c r="K14" s="118" t="s">
        <v>2516</v>
      </c>
    </row>
    <row r="15" spans="1:11" ht="39">
      <c r="A15" s="278" t="s">
        <v>1849</v>
      </c>
      <c r="B15" s="278" t="s">
        <v>1915</v>
      </c>
      <c r="C15" s="278" t="s">
        <v>1916</v>
      </c>
      <c r="D15" s="278" t="s">
        <v>1917</v>
      </c>
      <c r="E15" s="278" t="s">
        <v>1918</v>
      </c>
      <c r="F15" s="278">
        <v>2018</v>
      </c>
      <c r="G15" s="278"/>
      <c r="H15" s="278">
        <v>172</v>
      </c>
      <c r="I15" s="316">
        <v>344</v>
      </c>
      <c r="J15" s="317">
        <v>172</v>
      </c>
      <c r="K15" s="118" t="s">
        <v>2073</v>
      </c>
    </row>
    <row r="16" spans="1:11" ht="409.5">
      <c r="A16" s="189" t="s">
        <v>1239</v>
      </c>
      <c r="B16" s="189" t="s">
        <v>1765</v>
      </c>
      <c r="C16" s="186" t="s">
        <v>2049</v>
      </c>
      <c r="D16" s="189" t="s">
        <v>1766</v>
      </c>
      <c r="E16" s="189" t="s">
        <v>1767</v>
      </c>
      <c r="F16" s="186">
        <v>2018</v>
      </c>
      <c r="G16" s="186" t="s">
        <v>1768</v>
      </c>
      <c r="H16" s="186">
        <v>232</v>
      </c>
      <c r="I16" s="254">
        <v>464</v>
      </c>
      <c r="J16" s="188">
        <v>11.6</v>
      </c>
      <c r="K16" s="118" t="s">
        <v>1235</v>
      </c>
    </row>
    <row r="17" spans="1:11" ht="64.5">
      <c r="A17" s="189" t="s">
        <v>1769</v>
      </c>
      <c r="B17" s="189" t="s">
        <v>1770</v>
      </c>
      <c r="C17" s="186" t="s">
        <v>2049</v>
      </c>
      <c r="D17" s="189" t="s">
        <v>1771</v>
      </c>
      <c r="E17" s="186" t="s">
        <v>1772</v>
      </c>
      <c r="F17" s="186">
        <v>2018</v>
      </c>
      <c r="G17" s="186" t="s">
        <v>1773</v>
      </c>
      <c r="H17" s="186" t="s">
        <v>1774</v>
      </c>
      <c r="I17" s="254">
        <v>70</v>
      </c>
      <c r="J17" s="188">
        <v>70</v>
      </c>
      <c r="K17" s="118" t="s">
        <v>1235</v>
      </c>
    </row>
    <row r="18" spans="1:11" ht="51.75">
      <c r="A18" s="189" t="s">
        <v>1265</v>
      </c>
      <c r="B18" s="595" t="s">
        <v>1266</v>
      </c>
      <c r="C18" s="278" t="s">
        <v>1267</v>
      </c>
      <c r="D18" s="278" t="s">
        <v>1268</v>
      </c>
      <c r="E18" s="186" t="s">
        <v>1269</v>
      </c>
      <c r="F18" s="186">
        <v>2018</v>
      </c>
      <c r="G18" s="278" t="s">
        <v>802</v>
      </c>
      <c r="H18" s="278">
        <v>228</v>
      </c>
      <c r="I18" s="316">
        <v>300</v>
      </c>
      <c r="J18" s="317">
        <v>100</v>
      </c>
      <c r="K18" s="118" t="s">
        <v>108</v>
      </c>
    </row>
    <row r="19" spans="1:11" ht="51.75">
      <c r="A19" s="189" t="s">
        <v>1270</v>
      </c>
      <c r="B19" s="595" t="s">
        <v>1266</v>
      </c>
      <c r="C19" s="278" t="s">
        <v>1267</v>
      </c>
      <c r="D19" s="278" t="s">
        <v>1268</v>
      </c>
      <c r="E19" s="278" t="s">
        <v>1271</v>
      </c>
      <c r="F19" s="278">
        <v>2018</v>
      </c>
      <c r="G19" s="278" t="s">
        <v>802</v>
      </c>
      <c r="H19" s="278">
        <v>555</v>
      </c>
      <c r="I19" s="316">
        <v>300</v>
      </c>
      <c r="J19" s="317">
        <v>100</v>
      </c>
      <c r="K19" s="118" t="s">
        <v>108</v>
      </c>
    </row>
    <row r="20" spans="1:11" ht="14.25">
      <c r="A20" s="119"/>
      <c r="B20" s="119"/>
      <c r="C20" s="115"/>
      <c r="D20" s="119"/>
      <c r="E20" s="116"/>
      <c r="F20" s="116"/>
      <c r="G20" s="116"/>
      <c r="H20" s="116"/>
      <c r="I20" s="142"/>
      <c r="J20" s="118"/>
      <c r="K20" s="118"/>
    </row>
    <row r="21" spans="1:11" ht="14.25">
      <c r="A21" s="119"/>
      <c r="B21" s="119"/>
      <c r="C21" s="115"/>
      <c r="D21" s="119"/>
      <c r="E21" s="116"/>
      <c r="F21" s="116"/>
      <c r="G21" s="116"/>
      <c r="H21" s="116"/>
      <c r="I21" s="142"/>
      <c r="J21" s="118"/>
      <c r="K21" s="118"/>
    </row>
    <row r="22" spans="1:11" ht="14.25">
      <c r="A22" s="119"/>
      <c r="B22" s="119"/>
      <c r="C22" s="116"/>
      <c r="D22" s="119"/>
      <c r="E22" s="116"/>
      <c r="F22" s="116"/>
      <c r="G22" s="116"/>
      <c r="H22" s="116"/>
      <c r="I22" s="142"/>
      <c r="J22" s="118"/>
      <c r="K22" s="118"/>
    </row>
    <row r="23" spans="1:10" ht="14.25">
      <c r="A23" s="61" t="s">
        <v>368</v>
      </c>
      <c r="B23" s="61"/>
      <c r="I23" s="67"/>
      <c r="J23" s="57">
        <f>SUM(J13:J22)</f>
        <v>823.6</v>
      </c>
    </row>
    <row r="25" spans="1:10" ht="15" customHeight="1">
      <c r="A25" s="830" t="s">
        <v>401</v>
      </c>
      <c r="B25" s="830"/>
      <c r="C25" s="830"/>
      <c r="D25" s="830"/>
      <c r="E25" s="830"/>
      <c r="F25" s="830"/>
      <c r="G25" s="830"/>
      <c r="H25" s="830"/>
      <c r="I25" s="830"/>
      <c r="J25" s="830"/>
    </row>
  </sheetData>
  <sheetProtection/>
  <autoFilter ref="A12:K19"/>
  <mergeCells count="9">
    <mergeCell ref="A4:J4"/>
    <mergeCell ref="A2:J2"/>
    <mergeCell ref="A6:J6"/>
    <mergeCell ref="A25:J25"/>
    <mergeCell ref="A5:J5"/>
    <mergeCell ref="A7:J7"/>
    <mergeCell ref="A9:J9"/>
    <mergeCell ref="A8:J8"/>
    <mergeCell ref="A10:J10"/>
  </mergeCells>
  <printOptions/>
  <pageMargins left="0.511811023622047" right="0.31496062992126" top="0.17" bottom="0" header="0" footer="0"/>
  <pageSetup horizontalDpi="200" verticalDpi="200" orientation="landscape" paperSize="9" r:id="rId1"/>
</worksheet>
</file>

<file path=xl/worksheets/sheet9.xml><?xml version="1.0" encoding="utf-8"?>
<worksheet xmlns="http://schemas.openxmlformats.org/spreadsheetml/2006/main" xmlns:r="http://schemas.openxmlformats.org/officeDocument/2006/relationships">
  <dimension ref="A2:DJ21"/>
  <sheetViews>
    <sheetView zoomScale="120" zoomScaleNormal="120" zoomScalePageLayoutView="0" workbookViewId="0" topLeftCell="A13">
      <selection activeCell="J27" sqref="J27"/>
    </sheetView>
  </sheetViews>
  <sheetFormatPr defaultColWidth="8.8515625" defaultRowHeight="15"/>
  <cols>
    <col min="1" max="1" width="34.00390625" style="2" customWidth="1"/>
    <col min="2" max="2" width="19.8515625" style="2" customWidth="1"/>
    <col min="3" max="3" width="14.00390625" style="7" customWidth="1"/>
    <col min="4" max="4" width="10.00390625" style="1" customWidth="1"/>
    <col min="5" max="5" width="12.57421875" style="1" customWidth="1"/>
    <col min="6" max="6" width="8.421875" style="1" customWidth="1"/>
    <col min="7" max="7" width="15.7109375" style="1" customWidth="1"/>
    <col min="8" max="8" width="9.140625" style="1" customWidth="1"/>
    <col min="9" max="9" width="12.57421875" style="1" customWidth="1"/>
    <col min="10" max="10" width="20.8515625" style="0" customWidth="1"/>
  </cols>
  <sheetData>
    <row r="2" spans="1:114" s="4" customFormat="1" ht="15" customHeight="1">
      <c r="A2" s="831" t="s">
        <v>2</v>
      </c>
      <c r="B2" s="864"/>
      <c r="C2" s="864"/>
      <c r="D2" s="864"/>
      <c r="E2" s="864"/>
      <c r="F2" s="864"/>
      <c r="G2" s="864"/>
      <c r="H2" s="864"/>
      <c r="I2" s="865"/>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row>
    <row r="3" spans="1:114" s="4" customFormat="1" ht="15" customHeight="1">
      <c r="A3" s="12"/>
      <c r="B3" s="12"/>
      <c r="C3" s="12"/>
      <c r="D3" s="12"/>
      <c r="E3" s="12"/>
      <c r="F3" s="12"/>
      <c r="G3" s="12"/>
      <c r="H3" s="12"/>
      <c r="I3" s="12"/>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row>
    <row r="4" spans="1:114" s="4" customFormat="1" ht="16.5" customHeight="1">
      <c r="A4" s="872" t="s">
        <v>43</v>
      </c>
      <c r="B4" s="873"/>
      <c r="C4" s="873"/>
      <c r="D4" s="873"/>
      <c r="E4" s="873"/>
      <c r="F4" s="873"/>
      <c r="G4" s="873"/>
      <c r="H4" s="873"/>
      <c r="I4" s="873"/>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row>
    <row r="5" spans="1:114" s="4" customFormat="1" ht="14.25">
      <c r="A5" s="835" t="s">
        <v>49</v>
      </c>
      <c r="B5" s="871"/>
      <c r="C5" s="871"/>
      <c r="D5" s="871"/>
      <c r="E5" s="871"/>
      <c r="F5" s="871"/>
      <c r="G5" s="871"/>
      <c r="H5" s="871"/>
      <c r="I5" s="871"/>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row>
    <row r="6" spans="1:114" s="4" customFormat="1" ht="118.5" customHeight="1">
      <c r="A6" s="835" t="s">
        <v>51</v>
      </c>
      <c r="B6" s="835"/>
      <c r="C6" s="835"/>
      <c r="D6" s="835"/>
      <c r="E6" s="835"/>
      <c r="F6" s="835"/>
      <c r="G6" s="835"/>
      <c r="H6" s="835"/>
      <c r="I6" s="835"/>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s="4" customFormat="1" ht="14.25">
      <c r="A7" s="874" t="s">
        <v>44</v>
      </c>
      <c r="B7" s="874"/>
      <c r="C7" s="874"/>
      <c r="D7" s="874"/>
      <c r="E7" s="874"/>
      <c r="F7" s="874"/>
      <c r="G7" s="874"/>
      <c r="H7" s="874"/>
      <c r="I7" s="874"/>
      <c r="J7"/>
      <c r="K7" s="69"/>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s="4" customFormat="1" ht="181.5" customHeight="1">
      <c r="A8" s="835" t="s">
        <v>1494</v>
      </c>
      <c r="B8" s="875"/>
      <c r="C8" s="875"/>
      <c r="D8" s="875"/>
      <c r="E8" s="875"/>
      <c r="F8" s="875"/>
      <c r="G8" s="875"/>
      <c r="H8" s="875"/>
      <c r="I8" s="875"/>
      <c r="J8"/>
      <c r="K8" s="69"/>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s="4" customFormat="1" ht="14.25">
      <c r="A9" s="5"/>
      <c r="B9" s="5"/>
      <c r="C9" s="6"/>
      <c r="D9" s="5"/>
      <c r="E9" s="5"/>
      <c r="F9" s="5"/>
      <c r="G9" s="5"/>
      <c r="H9" s="5"/>
      <c r="I9" s="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s="4" customFormat="1" ht="84.75" customHeight="1">
      <c r="A10" s="50" t="s">
        <v>47</v>
      </c>
      <c r="B10" s="52" t="s">
        <v>45</v>
      </c>
      <c r="C10" s="47" t="s">
        <v>414</v>
      </c>
      <c r="D10" s="74" t="s">
        <v>48</v>
      </c>
      <c r="E10" s="45" t="s">
        <v>410</v>
      </c>
      <c r="F10" s="45" t="s">
        <v>405</v>
      </c>
      <c r="G10" s="45" t="s">
        <v>50</v>
      </c>
      <c r="H10" s="50" t="s">
        <v>46</v>
      </c>
      <c r="I10" s="50" t="s">
        <v>396</v>
      </c>
      <c r="J10" s="112" t="s">
        <v>988</v>
      </c>
      <c r="K10" s="69"/>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0" ht="304.5">
      <c r="A11" s="189" t="s">
        <v>1775</v>
      </c>
      <c r="B11" s="189" t="s">
        <v>1776</v>
      </c>
      <c r="C11" s="186" t="s">
        <v>2049</v>
      </c>
      <c r="D11" s="189" t="s">
        <v>1771</v>
      </c>
      <c r="E11" s="186" t="s">
        <v>1772</v>
      </c>
      <c r="F11" s="186">
        <v>2018</v>
      </c>
      <c r="G11" s="257" t="s">
        <v>552</v>
      </c>
      <c r="H11" s="186">
        <v>100</v>
      </c>
      <c r="I11" s="254">
        <v>50</v>
      </c>
      <c r="J11" s="118" t="s">
        <v>1235</v>
      </c>
    </row>
    <row r="12" spans="1:10" ht="39">
      <c r="A12" s="189" t="s">
        <v>428</v>
      </c>
      <c r="B12" s="189" t="s">
        <v>420</v>
      </c>
      <c r="C12" s="180" t="s">
        <v>1004</v>
      </c>
      <c r="D12" s="186" t="s">
        <v>429</v>
      </c>
      <c r="E12" s="186" t="s">
        <v>430</v>
      </c>
      <c r="F12" s="186">
        <v>2018</v>
      </c>
      <c r="G12" s="186"/>
      <c r="H12" s="426">
        <v>100</v>
      </c>
      <c r="I12" s="188">
        <v>50</v>
      </c>
      <c r="J12" s="118" t="s">
        <v>109</v>
      </c>
    </row>
    <row r="13" spans="1:10" ht="39">
      <c r="A13" s="189" t="s">
        <v>431</v>
      </c>
      <c r="B13" s="189" t="s">
        <v>420</v>
      </c>
      <c r="C13" s="180" t="s">
        <v>1004</v>
      </c>
      <c r="D13" s="186" t="s">
        <v>429</v>
      </c>
      <c r="E13" s="186" t="s">
        <v>432</v>
      </c>
      <c r="F13" s="186">
        <v>2018</v>
      </c>
      <c r="G13" s="186"/>
      <c r="H13" s="426">
        <v>100</v>
      </c>
      <c r="I13" s="188">
        <v>50</v>
      </c>
      <c r="J13" s="118" t="s">
        <v>109</v>
      </c>
    </row>
    <row r="14" spans="1:10" ht="39">
      <c r="A14" s="186" t="s">
        <v>1301</v>
      </c>
      <c r="B14" s="189" t="s">
        <v>1302</v>
      </c>
      <c r="C14" s="180" t="s">
        <v>1004</v>
      </c>
      <c r="D14" s="186" t="s">
        <v>1917</v>
      </c>
      <c r="E14" s="186" t="s">
        <v>1303</v>
      </c>
      <c r="F14" s="186">
        <v>2018</v>
      </c>
      <c r="G14" s="186" t="s">
        <v>1304</v>
      </c>
      <c r="H14" s="426">
        <v>200</v>
      </c>
      <c r="I14" s="188">
        <v>100</v>
      </c>
      <c r="J14" s="118" t="s">
        <v>2044</v>
      </c>
    </row>
    <row r="15" spans="1:10" ht="51.75">
      <c r="A15" s="189" t="s">
        <v>2419</v>
      </c>
      <c r="B15" s="189" t="s">
        <v>239</v>
      </c>
      <c r="C15" s="180" t="s">
        <v>1004</v>
      </c>
      <c r="D15" s="186" t="s">
        <v>240</v>
      </c>
      <c r="E15" s="186" t="s">
        <v>1303</v>
      </c>
      <c r="F15" s="186" t="s">
        <v>102</v>
      </c>
      <c r="G15" s="186" t="s">
        <v>241</v>
      </c>
      <c r="H15" s="426">
        <v>200</v>
      </c>
      <c r="I15" s="188">
        <v>100</v>
      </c>
      <c r="J15" s="118" t="s">
        <v>2540</v>
      </c>
    </row>
    <row r="16" spans="1:10" ht="51.75">
      <c r="A16" s="189" t="s">
        <v>242</v>
      </c>
      <c r="B16" s="189" t="s">
        <v>239</v>
      </c>
      <c r="C16" s="180" t="s">
        <v>1004</v>
      </c>
      <c r="D16" s="186" t="s">
        <v>243</v>
      </c>
      <c r="E16" s="186" t="s">
        <v>1942</v>
      </c>
      <c r="F16" s="186" t="s">
        <v>244</v>
      </c>
      <c r="G16" s="186" t="s">
        <v>1943</v>
      </c>
      <c r="H16" s="426">
        <v>200</v>
      </c>
      <c r="I16" s="188">
        <v>100</v>
      </c>
      <c r="J16" s="118" t="s">
        <v>2540</v>
      </c>
    </row>
    <row r="17" spans="1:10" ht="14.25">
      <c r="A17" s="119"/>
      <c r="B17" s="119"/>
      <c r="C17" s="116"/>
      <c r="D17" s="116"/>
      <c r="E17" s="116"/>
      <c r="F17" s="116"/>
      <c r="G17" s="116"/>
      <c r="H17" s="143"/>
      <c r="I17" s="118"/>
      <c r="J17" s="118"/>
    </row>
    <row r="18" spans="1:10" ht="14.25">
      <c r="A18" s="119"/>
      <c r="B18" s="119"/>
      <c r="C18" s="116"/>
      <c r="D18" s="116"/>
      <c r="E18" s="116"/>
      <c r="F18" s="116"/>
      <c r="G18" s="116"/>
      <c r="H18" s="143"/>
      <c r="I18" s="118"/>
      <c r="J18" s="118"/>
    </row>
    <row r="19" spans="1:9" ht="14.25">
      <c r="A19" s="61" t="s">
        <v>368</v>
      </c>
      <c r="B19" s="61"/>
      <c r="H19" s="3"/>
      <c r="I19" s="57">
        <f>SUM(I11:I18)</f>
        <v>450</v>
      </c>
    </row>
    <row r="21" spans="1:9" ht="14.25">
      <c r="A21" s="830" t="s">
        <v>401</v>
      </c>
      <c r="B21" s="830"/>
      <c r="C21" s="830"/>
      <c r="D21" s="830"/>
      <c r="E21" s="830"/>
      <c r="F21" s="830"/>
      <c r="G21" s="830"/>
      <c r="H21" s="830"/>
      <c r="I21" s="830"/>
    </row>
  </sheetData>
  <sheetProtection/>
  <mergeCells count="7">
    <mergeCell ref="A2:I2"/>
    <mergeCell ref="A6:I6"/>
    <mergeCell ref="A21:I21"/>
    <mergeCell ref="A5:I5"/>
    <mergeCell ref="A4:I4"/>
    <mergeCell ref="A7:I7"/>
    <mergeCell ref="A8:I8"/>
  </mergeCells>
  <hyperlinks>
    <hyperlink ref="G11"/>
    <hyperlink ref="G14" r:id="rId1" display="http://sites.conferences.ulbsibiu.ro/icdd/2018/proceedings.php"/>
    <hyperlink ref="G15" r:id="rId2" display="http://sites.conferences.ulbsibiu.ro/icdd/2018/files/Proceedings_ICDD2018.pdf"/>
  </hyperlinks>
  <printOptions/>
  <pageMargins left="0.511811023622047" right="0.31496062992126" top="0" bottom="0" header="0" footer="0"/>
  <pageSetup horizontalDpi="200" verticalDpi="200" orientation="landscape" paperSize="9"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Claudiu</dc:creator>
  <cp:keywords/>
  <dc:description/>
  <cp:lastModifiedBy>Prof.Marginean</cp:lastModifiedBy>
  <cp:lastPrinted>2018-03-02T12:10:00Z</cp:lastPrinted>
  <dcterms:created xsi:type="dcterms:W3CDTF">2009-01-26T16:08:31Z</dcterms:created>
  <dcterms:modified xsi:type="dcterms:W3CDTF">2019-07-25T12:24:14Z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